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se\Documents\ADWORDS\"/>
    </mc:Choice>
  </mc:AlternateContent>
  <bookViews>
    <workbookView xWindow="0" yWindow="0" windowWidth="25065" windowHeight="12015" activeTab="1"/>
  </bookViews>
  <sheets>
    <sheet name="Manager account report-9" sheetId="1" r:id="rId1"/>
    <sheet name="V2" sheetId="2" r:id="rId2"/>
  </sheets>
  <calcPr calcId="171027"/>
  <fileRecoveryPr autoRecover="0"/>
</workbook>
</file>

<file path=xl/calcChain.xml><?xml version="1.0" encoding="utf-8"?>
<calcChain xmlns="http://schemas.openxmlformats.org/spreadsheetml/2006/main">
  <c r="L2" i="2" l="1"/>
  <c r="J46" i="2"/>
  <c r="G55" i="2"/>
  <c r="E55" i="2"/>
  <c r="F55" i="2"/>
  <c r="D55" i="2"/>
  <c r="C55" i="2"/>
  <c r="J54" i="2" l="1"/>
  <c r="K54" i="2" s="1"/>
  <c r="L54" i="2" s="1"/>
  <c r="J53" i="2"/>
  <c r="K53" i="2" s="1"/>
  <c r="L53" i="2" s="1"/>
  <c r="J52" i="2"/>
  <c r="K52" i="2" s="1"/>
  <c r="L52" i="2" s="1"/>
  <c r="J50" i="2"/>
  <c r="K50" i="2" s="1"/>
  <c r="L50" i="2" s="1"/>
  <c r="J49" i="2"/>
  <c r="K49" i="2" s="1"/>
  <c r="L49" i="2" s="1"/>
  <c r="J48" i="2"/>
  <c r="K48" i="2" s="1"/>
  <c r="L48" i="2" s="1"/>
  <c r="K46" i="2"/>
  <c r="L46" i="2" s="1"/>
  <c r="J45" i="2"/>
  <c r="K45" i="2" s="1"/>
  <c r="L45" i="2" s="1"/>
  <c r="J44" i="2"/>
  <c r="K44" i="2" s="1"/>
  <c r="L44" i="2" s="1"/>
  <c r="J43" i="2"/>
  <c r="K43" i="2" s="1"/>
  <c r="L43" i="2" s="1"/>
  <c r="J42" i="2"/>
  <c r="K42" i="2" s="1"/>
  <c r="L42" i="2" s="1"/>
  <c r="J41" i="2"/>
  <c r="K41" i="2" s="1"/>
  <c r="L41" i="2" s="1"/>
  <c r="J40" i="2"/>
  <c r="K40" i="2" s="1"/>
  <c r="L40" i="2" s="1"/>
  <c r="J39" i="2"/>
  <c r="K39" i="2" s="1"/>
  <c r="L39" i="2" s="1"/>
  <c r="J38" i="2"/>
  <c r="K38" i="2" s="1"/>
  <c r="L38" i="2" s="1"/>
  <c r="J37" i="2"/>
  <c r="K37" i="2" s="1"/>
  <c r="L37" i="2" s="1"/>
  <c r="J36" i="2"/>
  <c r="K36" i="2" s="1"/>
  <c r="L36" i="2" s="1"/>
  <c r="J34" i="2"/>
  <c r="K34" i="2" s="1"/>
  <c r="L34" i="2" s="1"/>
  <c r="J33" i="2"/>
  <c r="K33" i="2" s="1"/>
  <c r="L33" i="2" s="1"/>
  <c r="J32" i="2"/>
  <c r="K32" i="2" s="1"/>
  <c r="L32" i="2" s="1"/>
  <c r="J31" i="2"/>
  <c r="K31" i="2" s="1"/>
  <c r="L31" i="2" s="1"/>
  <c r="J30" i="2"/>
  <c r="K30" i="2" s="1"/>
  <c r="L30" i="2" s="1"/>
  <c r="J29" i="2"/>
  <c r="K29" i="2" s="1"/>
  <c r="L29" i="2" s="1"/>
  <c r="J28" i="2"/>
  <c r="K28" i="2" s="1"/>
  <c r="L28" i="2" s="1"/>
  <c r="J27" i="2"/>
  <c r="K27" i="2" s="1"/>
  <c r="L27" i="2" s="1"/>
  <c r="J26" i="2"/>
  <c r="K26" i="2" s="1"/>
  <c r="L26" i="2" s="1"/>
  <c r="J25" i="2"/>
  <c r="K25" i="2" s="1"/>
  <c r="L25" i="2" s="1"/>
  <c r="J24" i="2"/>
  <c r="K24" i="2" s="1"/>
  <c r="L24" i="2" s="1"/>
  <c r="J23" i="2"/>
  <c r="K23" i="2" s="1"/>
  <c r="L23" i="2" s="1"/>
  <c r="J22" i="2"/>
  <c r="K22" i="2" s="1"/>
  <c r="L22" i="2" s="1"/>
  <c r="J21" i="2"/>
  <c r="K21" i="2" s="1"/>
  <c r="L21" i="2" s="1"/>
  <c r="J20" i="2"/>
  <c r="K20" i="2" s="1"/>
  <c r="L20" i="2" s="1"/>
  <c r="J19" i="2"/>
  <c r="K19" i="2" s="1"/>
  <c r="L19" i="2" s="1"/>
  <c r="J18" i="2"/>
  <c r="K18" i="2" s="1"/>
  <c r="L18" i="2" s="1"/>
  <c r="J17" i="2"/>
  <c r="K17" i="2" s="1"/>
  <c r="L17" i="2" s="1"/>
  <c r="J16" i="2"/>
  <c r="K16" i="2" s="1"/>
  <c r="L16" i="2" s="1"/>
  <c r="J15" i="2"/>
  <c r="K15" i="2" s="1"/>
  <c r="L15" i="2" s="1"/>
  <c r="J14" i="2"/>
  <c r="K14" i="2" s="1"/>
  <c r="L14" i="2" s="1"/>
  <c r="J13" i="2"/>
  <c r="K13" i="2" s="1"/>
  <c r="L13" i="2" s="1"/>
  <c r="J11" i="2"/>
  <c r="K11" i="2" s="1"/>
  <c r="L11" i="2" s="1"/>
  <c r="J10" i="2"/>
  <c r="K10" i="2" s="1"/>
  <c r="L10" i="2" s="1"/>
  <c r="J9" i="2"/>
  <c r="K9" i="2" s="1"/>
  <c r="L9" i="2" s="1"/>
  <c r="J8" i="2"/>
  <c r="K8" i="2" s="1"/>
  <c r="L8" i="2" s="1"/>
  <c r="J7" i="2"/>
  <c r="K7" i="2" s="1"/>
  <c r="L7" i="2" s="1"/>
  <c r="J6" i="2"/>
  <c r="K6" i="2" s="1"/>
  <c r="L6" i="2" s="1"/>
  <c r="J5" i="2"/>
  <c r="K5" i="2" s="1"/>
  <c r="L5" i="2" s="1"/>
  <c r="J4" i="2"/>
  <c r="K4" i="2" s="1"/>
  <c r="L4" i="2" s="1"/>
  <c r="J3" i="2"/>
  <c r="K3" i="2" s="1"/>
  <c r="L3" i="2" s="1"/>
  <c r="J2" i="2"/>
  <c r="K2" i="2" s="1"/>
  <c r="K55" i="2" l="1"/>
</calcChain>
</file>

<file path=xl/sharedStrings.xml><?xml version="1.0" encoding="utf-8"?>
<sst xmlns="http://schemas.openxmlformats.org/spreadsheetml/2006/main" count="394" uniqueCount="173">
  <si>
    <t>Name</t>
  </si>
  <si>
    <t>Manager account report</t>
  </si>
  <si>
    <t>Type</t>
  </si>
  <si>
    <t>Account performance report</t>
  </si>
  <si>
    <t>Frequency:</t>
  </si>
  <si>
    <t>One time</t>
  </si>
  <si>
    <t>Date Range</t>
  </si>
  <si>
    <t>This month</t>
  </si>
  <si>
    <t>Dates</t>
  </si>
  <si>
    <t>1 Jul. 2017-10 Jul. 2017</t>
  </si>
  <si>
    <t>Client Name</t>
  </si>
  <si>
    <t>Customer ID</t>
  </si>
  <si>
    <t>Impressions</t>
  </si>
  <si>
    <t>Clicks</t>
  </si>
  <si>
    <t>CTR</t>
  </si>
  <si>
    <t>Avg. position</t>
  </si>
  <si>
    <t>Cost</t>
  </si>
  <si>
    <t>Currency</t>
  </si>
  <si>
    <t>Avg. CPC</t>
  </si>
  <si>
    <t>Total daily budgets</t>
  </si>
  <si>
    <t>Conversions</t>
  </si>
  <si>
    <t>Conv. rate</t>
  </si>
  <si>
    <t>Courses - USA</t>
  </si>
  <si>
    <t>876-780-9683</t>
  </si>
  <si>
    <t>USD</t>
  </si>
  <si>
    <t>Courses - AUS</t>
  </si>
  <si>
    <t>756-235-7440</t>
  </si>
  <si>
    <t>AUD</t>
  </si>
  <si>
    <t>Courses - India US$</t>
  </si>
  <si>
    <t>699-914-7076</t>
  </si>
  <si>
    <t>Courses - Europe</t>
  </si>
  <si>
    <t>803-873-2939</t>
  </si>
  <si>
    <t>EUR</t>
  </si>
  <si>
    <t>Courses - UK</t>
  </si>
  <si>
    <t>166-455-8663</t>
  </si>
  <si>
    <t>GBP</t>
  </si>
  <si>
    <t>Courses - Malaysia</t>
  </si>
  <si>
    <t>608-500-5544</t>
  </si>
  <si>
    <t>MYR</t>
  </si>
  <si>
    <t>Courses - NZ</t>
  </si>
  <si>
    <t>585-129-8681</t>
  </si>
  <si>
    <t>NZD</t>
  </si>
  <si>
    <t>Courses - Ireland</t>
  </si>
  <si>
    <t>156-342-2614</t>
  </si>
  <si>
    <t>Courses - Singapore</t>
  </si>
  <si>
    <t>698-835-5688</t>
  </si>
  <si>
    <t>SGD</t>
  </si>
  <si>
    <t>CCD - USA</t>
  </si>
  <si>
    <t>118-855-8903</t>
  </si>
  <si>
    <t>Courses - Canada</t>
  </si>
  <si>
    <t>112-676-8729</t>
  </si>
  <si>
    <t>CAD</t>
  </si>
  <si>
    <t>Courses - South Africa</t>
  </si>
  <si>
    <t>121-583-0074</t>
  </si>
  <si>
    <t>ZAR</t>
  </si>
  <si>
    <t>Courses - France</t>
  </si>
  <si>
    <t>939-283-6095</t>
  </si>
  <si>
    <t>Courses - Croatia</t>
  </si>
  <si>
    <t>733-388-0600</t>
  </si>
  <si>
    <t>Courses - Saudi Arabia</t>
  </si>
  <si>
    <t>526-176-4737</t>
  </si>
  <si>
    <t>SAR</t>
  </si>
  <si>
    <t>Courses - Brazil $US</t>
  </si>
  <si>
    <t>938-490-2613</t>
  </si>
  <si>
    <t>Courses - Morocco</t>
  </si>
  <si>
    <t>197-517-9341</t>
  </si>
  <si>
    <t>MAD</t>
  </si>
  <si>
    <t>Courses - Hungary</t>
  </si>
  <si>
    <t>172-280-4976</t>
  </si>
  <si>
    <t>Courses - Lithuania</t>
  </si>
  <si>
    <t>258-199-5635</t>
  </si>
  <si>
    <t>Courses - UArabEmerites</t>
  </si>
  <si>
    <t>138-484-6607</t>
  </si>
  <si>
    <t>AED</t>
  </si>
  <si>
    <t>Courses - Macedonia</t>
  </si>
  <si>
    <t>683-124-3619</t>
  </si>
  <si>
    <t>Courses - Qatar</t>
  </si>
  <si>
    <t>138-227-8084</t>
  </si>
  <si>
    <t>Courses - Germany</t>
  </si>
  <si>
    <t>339-252-1492</t>
  </si>
  <si>
    <t>Courses - Sweden</t>
  </si>
  <si>
    <t>873-973-8164</t>
  </si>
  <si>
    <t>Courses - Russian Federation $US</t>
  </si>
  <si>
    <t>943-593-6395</t>
  </si>
  <si>
    <t>Courses - Spain</t>
  </si>
  <si>
    <t>313-777-8147</t>
  </si>
  <si>
    <t>Courses - Czech Republic</t>
  </si>
  <si>
    <t>947-482-3600</t>
  </si>
  <si>
    <t>Courses - Ukraine</t>
  </si>
  <si>
    <t>219-653-0001</t>
  </si>
  <si>
    <t>UAH</t>
  </si>
  <si>
    <t>Courses - Belgium</t>
  </si>
  <si>
    <t>769-794-4086</t>
  </si>
  <si>
    <t>Courses - Latvia</t>
  </si>
  <si>
    <t>495-347-4884</t>
  </si>
  <si>
    <t>Courses - Cyprus</t>
  </si>
  <si>
    <t>505-750-8560</t>
  </si>
  <si>
    <t>Courses - Switzerland</t>
  </si>
  <si>
    <t>980-532-7958</t>
  </si>
  <si>
    <t>Courses - Bulgaria</t>
  </si>
  <si>
    <t>246-070-7654</t>
  </si>
  <si>
    <t>Courses - Portugal</t>
  </si>
  <si>
    <t>425-914-1574</t>
  </si>
  <si>
    <t>Courses - Malta</t>
  </si>
  <si>
    <t>876-655-2556</t>
  </si>
  <si>
    <t>Courses - Mexico</t>
  </si>
  <si>
    <t>606-720-9345</t>
  </si>
  <si>
    <t>Courses - Romania</t>
  </si>
  <si>
    <t>773-500-5143</t>
  </si>
  <si>
    <t>Courses - Japan</t>
  </si>
  <si>
    <t>272-772-7137</t>
  </si>
  <si>
    <t>JPY</t>
  </si>
  <si>
    <t>Courses - Estonia</t>
  </si>
  <si>
    <t>531-035-7666</t>
  </si>
  <si>
    <t>Courses - Italy</t>
  </si>
  <si>
    <t>147-056-0172</t>
  </si>
  <si>
    <t>Courses - Slovenia</t>
  </si>
  <si>
    <t>814-261-5300</t>
  </si>
  <si>
    <t>Courses - Netherlands</t>
  </si>
  <si>
    <t>845-327-4133</t>
  </si>
  <si>
    <t>Courses - Greece</t>
  </si>
  <si>
    <t>692-928-9119</t>
  </si>
  <si>
    <t>Courses - Slovakia</t>
  </si>
  <si>
    <t>896-057-0580</t>
  </si>
  <si>
    <t>Courses - Hong Kong - $US</t>
  </si>
  <si>
    <t>774-382-6637</t>
  </si>
  <si>
    <t>Courses - Denmark</t>
  </si>
  <si>
    <t>241-218-4707</t>
  </si>
  <si>
    <t>DKK</t>
  </si>
  <si>
    <t>Courses - Finland</t>
  </si>
  <si>
    <t>754-559-7409</t>
  </si>
  <si>
    <t>Courses - Nigeria</t>
  </si>
  <si>
    <t>767-606-0576</t>
  </si>
  <si>
    <t>Courses - Poland</t>
  </si>
  <si>
    <t>829-309-8947</t>
  </si>
  <si>
    <t>Courses - Norway</t>
  </si>
  <si>
    <t>853-590-9443</t>
  </si>
  <si>
    <t>NOK</t>
  </si>
  <si>
    <t>Courses - Austria</t>
  </si>
  <si>
    <t>578-062-8047</t>
  </si>
  <si>
    <t>Courses - Luxembourg</t>
  </si>
  <si>
    <t>637-061-7492</t>
  </si>
  <si>
    <t>Courses - South Korea</t>
  </si>
  <si>
    <t>449-959-5384</t>
  </si>
  <si>
    <t>KRW</t>
  </si>
  <si>
    <t>Courses - Hong Kong</t>
  </si>
  <si>
    <t>177-872-0464</t>
  </si>
  <si>
    <t>Courses - Vietnam</t>
  </si>
  <si>
    <t>886-370-3423</t>
  </si>
  <si>
    <t>VND</t>
  </si>
  <si>
    <t>Brazil</t>
  </si>
  <si>
    <t>797-779-2942</t>
  </si>
  <si>
    <t>BRL</t>
  </si>
  <si>
    <t>Courses - Russian Federation</t>
  </si>
  <si>
    <t>795-089-6274</t>
  </si>
  <si>
    <t>Error - Don't Use this account</t>
  </si>
  <si>
    <t>768-157-7793</t>
  </si>
  <si>
    <t>Courses old - India - do not use</t>
  </si>
  <si>
    <t>562-867-2897</t>
  </si>
  <si>
    <t>iLearnPhotography</t>
  </si>
  <si>
    <t>553-616-1918</t>
  </si>
  <si>
    <t>Wrong - don't use</t>
  </si>
  <si>
    <t>528-089-0584</t>
  </si>
  <si>
    <t>Courses - Indonesia</t>
  </si>
  <si>
    <t>460-897-3213</t>
  </si>
  <si>
    <t>IDR</t>
  </si>
  <si>
    <t>Total</t>
  </si>
  <si>
    <t xml:space="preserve"> --</t>
  </si>
  <si>
    <t>-</t>
  </si>
  <si>
    <t>Curency Exch</t>
  </si>
  <si>
    <t>AUS</t>
  </si>
  <si>
    <t>Account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</si>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</sst>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0" fontId="0" fillId="0" borderId="0" xfId="0" applyNumberFormat="1"/>
    <xf numFmtId="4" fontId="0" fillId="0" borderId="0" xfId="0" applyNumberFormat="1"/>
    <xf numFmtId="0" fontId="0" fillId="33" borderId="0" xfId="0" applyFill="1"/>
    <xf numFmtId="10" fontId="0" fillId="33" borderId="0" xfId="0" applyNumberFormat="1" applyFill="1"/>
    <xf numFmtId="0" fontId="16" fillId="0" borderId="0" xfId="0" applyFont="1"/>
    <xf numFmtId="0" fontId="0" fillId="34" borderId="10" xfId="0" applyFill="1" applyBorder="1"/>
    <xf numFmtId="0" fontId="18" fillId="34" borderId="10" xfId="0" applyFont="1" applyFill="1" applyBorder="1"/>
    <xf numFmtId="0" fontId="18" fillId="35" borderId="10" xfId="0" applyFont="1" applyFill="1" applyBorder="1"/>
    <xf numFmtId="0" fontId="16" fillId="34" borderId="10" xfId="0" applyFont="1" applyFill="1" applyBorder="1"/>
    <xf numFmtId="0" fontId="16" fillId="35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40" workbookViewId="0">
      <selection activeCell="A6" sqref="A6:XFD60"/>
    </sheetView>
  </sheetViews>
  <sheetFormatPr defaultRowHeight="15" x14ac:dyDescent="0.25"/>
  <cols>
    <col min="1" max="1" width="42.85546875" customWidth="1"/>
  </cols>
  <sheetData>
    <row r="1" spans="1:12" s="3" customFormat="1" x14ac:dyDescent="0.25">
      <c r="A1" s="3" t="s">
        <v>0</v>
      </c>
      <c r="B1" s="3" t="s">
        <v>1</v>
      </c>
    </row>
    <row r="2" spans="1:12" s="3" customFormat="1" x14ac:dyDescent="0.25">
      <c r="A2" s="3" t="s">
        <v>2</v>
      </c>
      <c r="B2" s="3" t="s">
        <v>3</v>
      </c>
    </row>
    <row r="3" spans="1:12" s="3" customFormat="1" x14ac:dyDescent="0.25">
      <c r="A3" s="3" t="s">
        <v>4</v>
      </c>
      <c r="B3" s="3" t="s">
        <v>5</v>
      </c>
    </row>
    <row r="4" spans="1:12" s="3" customFormat="1" x14ac:dyDescent="0.25">
      <c r="A4" s="3" t="s">
        <v>6</v>
      </c>
      <c r="B4" s="3" t="s">
        <v>7</v>
      </c>
    </row>
    <row r="5" spans="1:12" s="3" customFormat="1" x14ac:dyDescent="0.25">
      <c r="A5" s="3" t="s">
        <v>8</v>
      </c>
      <c r="B5" s="3" t="s">
        <v>9</v>
      </c>
    </row>
    <row r="6" spans="1:12" x14ac:dyDescent="0.25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</row>
    <row r="7" spans="1:12" x14ac:dyDescent="0.25">
      <c r="A7" t="s">
        <v>22</v>
      </c>
      <c r="B7" t="s">
        <v>23</v>
      </c>
      <c r="C7">
        <v>392473</v>
      </c>
      <c r="D7">
        <v>7190</v>
      </c>
      <c r="E7" s="1">
        <v>1.83E-2</v>
      </c>
      <c r="F7">
        <v>4.2</v>
      </c>
      <c r="G7" s="2">
        <v>2894.72</v>
      </c>
      <c r="H7" t="s">
        <v>24</v>
      </c>
      <c r="I7">
        <v>0.4</v>
      </c>
      <c r="J7" s="2">
        <v>1670.9</v>
      </c>
      <c r="K7">
        <v>14</v>
      </c>
      <c r="L7" s="1">
        <v>1.9E-3</v>
      </c>
    </row>
    <row r="8" spans="1:12" x14ac:dyDescent="0.25">
      <c r="A8" t="s">
        <v>25</v>
      </c>
      <c r="B8" t="s">
        <v>26</v>
      </c>
      <c r="C8">
        <v>142303</v>
      </c>
      <c r="D8">
        <v>3619</v>
      </c>
      <c r="E8" s="1">
        <v>2.5399999999999999E-2</v>
      </c>
      <c r="F8">
        <v>3.9</v>
      </c>
      <c r="G8">
        <v>930.15</v>
      </c>
      <c r="H8" t="s">
        <v>27</v>
      </c>
      <c r="I8">
        <v>0.26</v>
      </c>
      <c r="J8" s="2">
        <v>1086</v>
      </c>
      <c r="K8">
        <v>7</v>
      </c>
      <c r="L8" s="1">
        <v>1.9E-3</v>
      </c>
    </row>
    <row r="9" spans="1:12" x14ac:dyDescent="0.25">
      <c r="A9" t="s">
        <v>28</v>
      </c>
      <c r="B9" t="s">
        <v>29</v>
      </c>
      <c r="C9">
        <v>138199</v>
      </c>
      <c r="D9">
        <v>3463</v>
      </c>
      <c r="E9" s="1">
        <v>2.5100000000000001E-2</v>
      </c>
      <c r="F9">
        <v>4</v>
      </c>
      <c r="G9">
        <v>88.96</v>
      </c>
      <c r="H9" t="s">
        <v>24</v>
      </c>
      <c r="I9">
        <v>0.03</v>
      </c>
      <c r="J9">
        <v>152</v>
      </c>
      <c r="K9">
        <v>0</v>
      </c>
      <c r="L9" s="1">
        <v>0</v>
      </c>
    </row>
    <row r="10" spans="1:12" x14ac:dyDescent="0.25">
      <c r="A10" t="s">
        <v>30</v>
      </c>
      <c r="B10" t="s">
        <v>31</v>
      </c>
      <c r="C10">
        <v>86931</v>
      </c>
      <c r="D10">
        <v>3393</v>
      </c>
      <c r="E10" s="1">
        <v>3.9E-2</v>
      </c>
      <c r="F10">
        <v>2.5</v>
      </c>
      <c r="G10">
        <v>177.9</v>
      </c>
      <c r="H10" t="s">
        <v>32</v>
      </c>
      <c r="I10">
        <v>0.05</v>
      </c>
      <c r="J10">
        <v>20</v>
      </c>
      <c r="K10">
        <v>0</v>
      </c>
      <c r="L10" s="1">
        <v>0</v>
      </c>
    </row>
    <row r="11" spans="1:12" x14ac:dyDescent="0.25">
      <c r="A11" t="s">
        <v>33</v>
      </c>
      <c r="B11" t="s">
        <v>34</v>
      </c>
      <c r="C11">
        <v>84198</v>
      </c>
      <c r="D11">
        <v>1438</v>
      </c>
      <c r="E11" s="1">
        <v>1.7100000000000001E-2</v>
      </c>
      <c r="F11">
        <v>3.7</v>
      </c>
      <c r="G11">
        <v>335.57</v>
      </c>
      <c r="H11" t="s">
        <v>35</v>
      </c>
      <c r="I11">
        <v>0.23</v>
      </c>
      <c r="J11">
        <v>244</v>
      </c>
      <c r="K11">
        <v>3</v>
      </c>
      <c r="L11" s="1">
        <v>2.0999999999999999E-3</v>
      </c>
    </row>
    <row r="12" spans="1:12" x14ac:dyDescent="0.25">
      <c r="A12" t="s">
        <v>36</v>
      </c>
      <c r="B12" t="s">
        <v>37</v>
      </c>
      <c r="C12">
        <v>59267</v>
      </c>
      <c r="D12">
        <v>1286</v>
      </c>
      <c r="E12" s="1">
        <v>2.1700000000000001E-2</v>
      </c>
      <c r="F12">
        <v>3.8</v>
      </c>
      <c r="G12">
        <v>431.65</v>
      </c>
      <c r="H12" t="s">
        <v>38</v>
      </c>
      <c r="I12">
        <v>0.34</v>
      </c>
      <c r="J12">
        <v>805</v>
      </c>
      <c r="K12">
        <v>0</v>
      </c>
      <c r="L12" s="1">
        <v>0</v>
      </c>
    </row>
    <row r="13" spans="1:12" x14ac:dyDescent="0.25">
      <c r="A13" t="s">
        <v>39</v>
      </c>
      <c r="B13" t="s">
        <v>40</v>
      </c>
      <c r="C13">
        <v>46335</v>
      </c>
      <c r="D13">
        <v>1106</v>
      </c>
      <c r="E13" s="1">
        <v>2.3900000000000001E-2</v>
      </c>
      <c r="F13">
        <v>3.9</v>
      </c>
      <c r="G13">
        <v>316.69</v>
      </c>
      <c r="H13" t="s">
        <v>41</v>
      </c>
      <c r="I13">
        <v>0.28999999999999998</v>
      </c>
      <c r="J13">
        <v>603</v>
      </c>
      <c r="K13">
        <v>4</v>
      </c>
      <c r="L13" s="1">
        <v>3.5999999999999999E-3</v>
      </c>
    </row>
    <row r="14" spans="1:12" x14ac:dyDescent="0.25">
      <c r="A14" t="s">
        <v>42</v>
      </c>
      <c r="B14" t="s">
        <v>43</v>
      </c>
      <c r="C14">
        <v>27001</v>
      </c>
      <c r="D14">
        <v>498</v>
      </c>
      <c r="E14" s="1">
        <v>1.84E-2</v>
      </c>
      <c r="F14">
        <v>4.0999999999999996</v>
      </c>
      <c r="G14">
        <v>53.45</v>
      </c>
      <c r="H14" t="s">
        <v>32</v>
      </c>
      <c r="I14">
        <v>0.11</v>
      </c>
      <c r="J14">
        <v>439</v>
      </c>
      <c r="K14">
        <v>0</v>
      </c>
      <c r="L14" s="1">
        <v>0</v>
      </c>
    </row>
    <row r="15" spans="1:12" x14ac:dyDescent="0.25">
      <c r="A15" t="s">
        <v>44</v>
      </c>
      <c r="B15" t="s">
        <v>45</v>
      </c>
      <c r="C15">
        <v>21394</v>
      </c>
      <c r="D15">
        <v>442</v>
      </c>
      <c r="E15" s="1">
        <v>2.07E-2</v>
      </c>
      <c r="F15">
        <v>4.4000000000000004</v>
      </c>
      <c r="G15">
        <v>57.95</v>
      </c>
      <c r="H15" t="s">
        <v>46</v>
      </c>
      <c r="I15">
        <v>0.13</v>
      </c>
      <c r="J15">
        <v>538</v>
      </c>
      <c r="K15">
        <v>0</v>
      </c>
      <c r="L15" s="1">
        <v>0</v>
      </c>
    </row>
    <row r="16" spans="1:12" x14ac:dyDescent="0.25">
      <c r="A16" t="s">
        <v>47</v>
      </c>
      <c r="B16" t="s">
        <v>48</v>
      </c>
      <c r="C16">
        <v>36222</v>
      </c>
      <c r="D16">
        <v>404</v>
      </c>
      <c r="E16" s="1">
        <v>1.12E-2</v>
      </c>
      <c r="F16">
        <v>4.3</v>
      </c>
      <c r="G16">
        <v>210.46</v>
      </c>
      <c r="H16" t="s">
        <v>24</v>
      </c>
      <c r="I16">
        <v>0.52</v>
      </c>
      <c r="J16">
        <v>105</v>
      </c>
      <c r="K16">
        <v>0</v>
      </c>
      <c r="L16" s="1">
        <v>0</v>
      </c>
    </row>
    <row r="17" spans="1:12" x14ac:dyDescent="0.25">
      <c r="A17" t="s">
        <v>49</v>
      </c>
      <c r="B17" t="s">
        <v>50</v>
      </c>
      <c r="C17">
        <v>30819</v>
      </c>
      <c r="D17">
        <v>385</v>
      </c>
      <c r="E17" s="1">
        <v>1.2500000000000001E-2</v>
      </c>
      <c r="F17">
        <v>4.2</v>
      </c>
      <c r="G17">
        <v>54.42</v>
      </c>
      <c r="H17" t="s">
        <v>51</v>
      </c>
      <c r="I17">
        <v>0.14000000000000001</v>
      </c>
      <c r="J17">
        <v>498</v>
      </c>
      <c r="K17">
        <v>0</v>
      </c>
      <c r="L17" s="1">
        <v>0</v>
      </c>
    </row>
    <row r="18" spans="1:12" x14ac:dyDescent="0.25">
      <c r="A18" t="s">
        <v>52</v>
      </c>
      <c r="B18" t="s">
        <v>53</v>
      </c>
      <c r="C18">
        <v>9512</v>
      </c>
      <c r="D18">
        <v>344</v>
      </c>
      <c r="E18" s="1">
        <v>3.6200000000000003E-2</v>
      </c>
      <c r="F18">
        <v>3.9</v>
      </c>
      <c r="G18">
        <v>73.88</v>
      </c>
      <c r="H18" t="s">
        <v>54</v>
      </c>
      <c r="I18">
        <v>0.21</v>
      </c>
      <c r="J18" s="2">
        <v>1405</v>
      </c>
      <c r="K18">
        <v>0</v>
      </c>
      <c r="L18" s="1">
        <v>0</v>
      </c>
    </row>
    <row r="19" spans="1:12" x14ac:dyDescent="0.25">
      <c r="A19" t="s">
        <v>55</v>
      </c>
      <c r="B19" t="s">
        <v>56</v>
      </c>
      <c r="C19">
        <v>19082</v>
      </c>
      <c r="D19">
        <v>325</v>
      </c>
      <c r="E19" s="1">
        <v>1.7000000000000001E-2</v>
      </c>
      <c r="F19">
        <v>3.6</v>
      </c>
      <c r="G19">
        <v>53.03</v>
      </c>
      <c r="H19" t="s">
        <v>32</v>
      </c>
      <c r="I19">
        <v>0.16</v>
      </c>
      <c r="J19">
        <v>498</v>
      </c>
      <c r="K19">
        <v>0</v>
      </c>
      <c r="L19" s="1">
        <v>0</v>
      </c>
    </row>
    <row r="20" spans="1:12" x14ac:dyDescent="0.25">
      <c r="A20" t="s">
        <v>57</v>
      </c>
      <c r="B20" t="s">
        <v>58</v>
      </c>
      <c r="C20">
        <v>23875</v>
      </c>
      <c r="D20">
        <v>252</v>
      </c>
      <c r="E20" s="1">
        <v>1.06E-2</v>
      </c>
      <c r="F20">
        <v>3</v>
      </c>
      <c r="G20">
        <v>32.380000000000003</v>
      </c>
      <c r="H20" t="s">
        <v>32</v>
      </c>
      <c r="I20">
        <v>0.13</v>
      </c>
      <c r="J20">
        <v>498</v>
      </c>
      <c r="K20">
        <v>0</v>
      </c>
      <c r="L20" s="1">
        <v>0</v>
      </c>
    </row>
    <row r="21" spans="1:12" x14ac:dyDescent="0.25">
      <c r="A21" t="s">
        <v>59</v>
      </c>
      <c r="B21" t="s">
        <v>60</v>
      </c>
      <c r="C21">
        <v>12063</v>
      </c>
      <c r="D21">
        <v>226</v>
      </c>
      <c r="E21" s="1">
        <v>1.8700000000000001E-2</v>
      </c>
      <c r="F21">
        <v>4</v>
      </c>
      <c r="G21">
        <v>43.15</v>
      </c>
      <c r="H21" t="s">
        <v>61</v>
      </c>
      <c r="I21">
        <v>0.19</v>
      </c>
      <c r="J21">
        <v>314</v>
      </c>
      <c r="K21">
        <v>0</v>
      </c>
      <c r="L21" s="1">
        <v>0</v>
      </c>
    </row>
    <row r="22" spans="1:12" x14ac:dyDescent="0.25">
      <c r="A22" t="s">
        <v>62</v>
      </c>
      <c r="B22" t="s">
        <v>63</v>
      </c>
      <c r="C22">
        <v>51571</v>
      </c>
      <c r="D22">
        <v>207</v>
      </c>
      <c r="E22" s="1">
        <v>4.0000000000000001E-3</v>
      </c>
      <c r="F22">
        <v>3</v>
      </c>
      <c r="G22">
        <v>20.67</v>
      </c>
      <c r="H22" t="s">
        <v>24</v>
      </c>
      <c r="I22">
        <v>0.1</v>
      </c>
      <c r="J22">
        <v>498</v>
      </c>
      <c r="K22">
        <v>0</v>
      </c>
      <c r="L22" s="1">
        <v>0</v>
      </c>
    </row>
    <row r="23" spans="1:12" x14ac:dyDescent="0.25">
      <c r="A23" t="s">
        <v>64</v>
      </c>
      <c r="B23" t="s">
        <v>65</v>
      </c>
      <c r="C23">
        <v>7086</v>
      </c>
      <c r="D23">
        <v>201</v>
      </c>
      <c r="E23" s="1">
        <v>2.8400000000000002E-2</v>
      </c>
      <c r="F23">
        <v>3</v>
      </c>
      <c r="G23">
        <v>97.08</v>
      </c>
      <c r="H23" t="s">
        <v>66</v>
      </c>
      <c r="I23">
        <v>0.48</v>
      </c>
      <c r="J23">
        <v>118</v>
      </c>
      <c r="K23">
        <v>0</v>
      </c>
      <c r="L23" s="1">
        <v>0</v>
      </c>
    </row>
    <row r="24" spans="1:12" x14ac:dyDescent="0.25">
      <c r="A24" t="s">
        <v>67</v>
      </c>
      <c r="B24" t="s">
        <v>68</v>
      </c>
      <c r="C24">
        <v>18929</v>
      </c>
      <c r="D24">
        <v>193</v>
      </c>
      <c r="E24" s="1">
        <v>1.0200000000000001E-2</v>
      </c>
      <c r="F24">
        <v>3.4</v>
      </c>
      <c r="G24">
        <v>18.739999999999998</v>
      </c>
      <c r="H24" t="s">
        <v>32</v>
      </c>
      <c r="I24">
        <v>0.1</v>
      </c>
      <c r="J24">
        <v>498</v>
      </c>
      <c r="K24">
        <v>0</v>
      </c>
      <c r="L24" s="1">
        <v>0</v>
      </c>
    </row>
    <row r="25" spans="1:12" x14ac:dyDescent="0.25">
      <c r="A25" t="s">
        <v>69</v>
      </c>
      <c r="B25" t="s">
        <v>70</v>
      </c>
      <c r="C25">
        <v>13372</v>
      </c>
      <c r="D25">
        <v>192</v>
      </c>
      <c r="E25" s="1">
        <v>1.44E-2</v>
      </c>
      <c r="F25">
        <v>2.9</v>
      </c>
      <c r="G25">
        <v>17.98</v>
      </c>
      <c r="H25" t="s">
        <v>32</v>
      </c>
      <c r="I25">
        <v>0.09</v>
      </c>
      <c r="J25">
        <v>498</v>
      </c>
      <c r="K25">
        <v>0</v>
      </c>
      <c r="L25" s="1">
        <v>0</v>
      </c>
    </row>
    <row r="26" spans="1:12" x14ac:dyDescent="0.25">
      <c r="A26" t="s">
        <v>71</v>
      </c>
      <c r="B26" t="s">
        <v>72</v>
      </c>
      <c r="C26">
        <v>9936</v>
      </c>
      <c r="D26">
        <v>190</v>
      </c>
      <c r="E26" s="1">
        <v>1.9099999999999999E-2</v>
      </c>
      <c r="F26">
        <v>4.7</v>
      </c>
      <c r="G26">
        <v>39.96</v>
      </c>
      <c r="H26" t="s">
        <v>73</v>
      </c>
      <c r="I26">
        <v>0.21</v>
      </c>
      <c r="J26">
        <v>498</v>
      </c>
      <c r="K26">
        <v>0</v>
      </c>
      <c r="L26" s="1">
        <v>0</v>
      </c>
    </row>
    <row r="27" spans="1:12" x14ac:dyDescent="0.25">
      <c r="A27" t="s">
        <v>74</v>
      </c>
      <c r="B27" t="s">
        <v>75</v>
      </c>
      <c r="C27">
        <v>4683</v>
      </c>
      <c r="D27">
        <v>171</v>
      </c>
      <c r="E27" s="1">
        <v>3.6499999999999998E-2</v>
      </c>
      <c r="F27">
        <v>2.8</v>
      </c>
      <c r="G27">
        <v>8.7899999999999991</v>
      </c>
      <c r="H27" t="s">
        <v>24</v>
      </c>
      <c r="I27">
        <v>0.05</v>
      </c>
      <c r="J27">
        <v>118</v>
      </c>
      <c r="K27">
        <v>0</v>
      </c>
      <c r="L27" s="1">
        <v>0</v>
      </c>
    </row>
    <row r="28" spans="1:12" x14ac:dyDescent="0.25">
      <c r="A28" t="s">
        <v>76</v>
      </c>
      <c r="B28" t="s">
        <v>77</v>
      </c>
      <c r="C28">
        <v>11360</v>
      </c>
      <c r="D28">
        <v>160</v>
      </c>
      <c r="E28" s="1">
        <v>1.41E-2</v>
      </c>
      <c r="F28">
        <v>4.0999999999999996</v>
      </c>
      <c r="G28">
        <v>12.06</v>
      </c>
      <c r="H28" t="s">
        <v>24</v>
      </c>
      <c r="I28">
        <v>0.08</v>
      </c>
      <c r="J28">
        <v>118</v>
      </c>
      <c r="K28">
        <v>0</v>
      </c>
      <c r="L28" s="1">
        <v>0</v>
      </c>
    </row>
    <row r="29" spans="1:12" x14ac:dyDescent="0.25">
      <c r="A29" t="s">
        <v>78</v>
      </c>
      <c r="B29" t="s">
        <v>79</v>
      </c>
      <c r="C29">
        <v>13720</v>
      </c>
      <c r="D29">
        <v>155</v>
      </c>
      <c r="E29" s="1">
        <v>1.1299999999999999E-2</v>
      </c>
      <c r="F29">
        <v>3.5</v>
      </c>
      <c r="G29">
        <v>24.88</v>
      </c>
      <c r="H29" t="s">
        <v>32</v>
      </c>
      <c r="I29">
        <v>0.16</v>
      </c>
      <c r="J29">
        <v>500</v>
      </c>
      <c r="K29">
        <v>0</v>
      </c>
      <c r="L29" s="1">
        <v>0</v>
      </c>
    </row>
    <row r="30" spans="1:12" x14ac:dyDescent="0.25">
      <c r="A30" t="s">
        <v>80</v>
      </c>
      <c r="B30" t="s">
        <v>81</v>
      </c>
      <c r="C30">
        <v>7951</v>
      </c>
      <c r="D30">
        <v>143</v>
      </c>
      <c r="E30" s="1">
        <v>1.7999999999999999E-2</v>
      </c>
      <c r="F30">
        <v>3.5</v>
      </c>
      <c r="G30">
        <v>21.77</v>
      </c>
      <c r="H30" t="s">
        <v>32</v>
      </c>
      <c r="I30">
        <v>0.15</v>
      </c>
      <c r="J30">
        <v>498</v>
      </c>
      <c r="K30">
        <v>0</v>
      </c>
      <c r="L30" s="1">
        <v>0</v>
      </c>
    </row>
    <row r="31" spans="1:12" x14ac:dyDescent="0.25">
      <c r="A31" t="s">
        <v>82</v>
      </c>
      <c r="B31" t="s">
        <v>83</v>
      </c>
      <c r="C31">
        <v>28012</v>
      </c>
      <c r="D31">
        <v>130</v>
      </c>
      <c r="E31" s="1">
        <v>4.5999999999999999E-3</v>
      </c>
      <c r="F31">
        <v>3.3</v>
      </c>
      <c r="G31">
        <v>15.44</v>
      </c>
      <c r="H31" t="s">
        <v>24</v>
      </c>
      <c r="I31">
        <v>0.12</v>
      </c>
      <c r="J31">
        <v>478</v>
      </c>
      <c r="K31">
        <v>0</v>
      </c>
      <c r="L31" s="1">
        <v>0</v>
      </c>
    </row>
    <row r="32" spans="1:12" x14ac:dyDescent="0.25">
      <c r="A32" t="s">
        <v>84</v>
      </c>
      <c r="B32" t="s">
        <v>85</v>
      </c>
      <c r="C32">
        <v>14997</v>
      </c>
      <c r="D32">
        <v>126</v>
      </c>
      <c r="E32" s="1">
        <v>8.3999999999999995E-3</v>
      </c>
      <c r="F32">
        <v>3.6</v>
      </c>
      <c r="G32">
        <v>15.04</v>
      </c>
      <c r="H32" t="s">
        <v>32</v>
      </c>
      <c r="I32">
        <v>0.12</v>
      </c>
      <c r="J32">
        <v>498</v>
      </c>
      <c r="K32">
        <v>0</v>
      </c>
      <c r="L32" s="1">
        <v>0</v>
      </c>
    </row>
    <row r="33" spans="1:12" x14ac:dyDescent="0.25">
      <c r="A33" t="s">
        <v>86</v>
      </c>
      <c r="B33" t="s">
        <v>87</v>
      </c>
      <c r="C33">
        <v>13105</v>
      </c>
      <c r="D33">
        <v>110</v>
      </c>
      <c r="E33" s="1">
        <v>8.3999999999999995E-3</v>
      </c>
      <c r="F33">
        <v>3.3</v>
      </c>
      <c r="G33">
        <v>16.41</v>
      </c>
      <c r="H33" t="s">
        <v>32</v>
      </c>
      <c r="I33">
        <v>0.15</v>
      </c>
      <c r="J33">
        <v>250</v>
      </c>
      <c r="K33">
        <v>0</v>
      </c>
      <c r="L33" s="1">
        <v>0</v>
      </c>
    </row>
    <row r="34" spans="1:12" x14ac:dyDescent="0.25">
      <c r="A34" t="s">
        <v>88</v>
      </c>
      <c r="B34" t="s">
        <v>89</v>
      </c>
      <c r="C34">
        <v>18490</v>
      </c>
      <c r="D34">
        <v>99</v>
      </c>
      <c r="E34" s="1">
        <v>5.4000000000000003E-3</v>
      </c>
      <c r="F34">
        <v>3.3</v>
      </c>
      <c r="G34">
        <v>209.56</v>
      </c>
      <c r="H34" t="s">
        <v>90</v>
      </c>
      <c r="I34">
        <v>2.12</v>
      </c>
      <c r="J34" s="2">
        <v>1980</v>
      </c>
      <c r="K34">
        <v>0</v>
      </c>
      <c r="L34" s="1">
        <v>0</v>
      </c>
    </row>
    <row r="35" spans="1:12" x14ac:dyDescent="0.25">
      <c r="A35" t="s">
        <v>91</v>
      </c>
      <c r="B35" t="s">
        <v>92</v>
      </c>
      <c r="C35">
        <v>6812</v>
      </c>
      <c r="D35">
        <v>86</v>
      </c>
      <c r="E35" s="1">
        <v>1.26E-2</v>
      </c>
      <c r="F35">
        <v>3.6</v>
      </c>
      <c r="G35">
        <v>13.42</v>
      </c>
      <c r="H35" t="s">
        <v>32</v>
      </c>
      <c r="I35">
        <v>0.16</v>
      </c>
      <c r="J35">
        <v>498</v>
      </c>
      <c r="K35">
        <v>0</v>
      </c>
      <c r="L35" s="1">
        <v>0</v>
      </c>
    </row>
    <row r="36" spans="1:12" x14ac:dyDescent="0.25">
      <c r="A36" t="s">
        <v>93</v>
      </c>
      <c r="B36" t="s">
        <v>94</v>
      </c>
      <c r="C36">
        <v>6494</v>
      </c>
      <c r="D36">
        <v>83</v>
      </c>
      <c r="E36" s="1">
        <v>1.2800000000000001E-2</v>
      </c>
      <c r="F36">
        <v>3.1</v>
      </c>
      <c r="G36">
        <v>7.36</v>
      </c>
      <c r="H36" t="s">
        <v>32</v>
      </c>
      <c r="I36">
        <v>0.09</v>
      </c>
      <c r="J36">
        <v>498</v>
      </c>
      <c r="K36">
        <v>0</v>
      </c>
      <c r="L36" s="1">
        <v>0</v>
      </c>
    </row>
    <row r="37" spans="1:12" x14ac:dyDescent="0.25">
      <c r="A37" t="s">
        <v>95</v>
      </c>
      <c r="B37" t="s">
        <v>96</v>
      </c>
      <c r="C37">
        <v>5127</v>
      </c>
      <c r="D37">
        <v>81</v>
      </c>
      <c r="E37" s="1">
        <v>1.5800000000000002E-2</v>
      </c>
      <c r="F37">
        <v>3.4</v>
      </c>
      <c r="G37">
        <v>6</v>
      </c>
      <c r="H37" t="s">
        <v>32</v>
      </c>
      <c r="I37">
        <v>7.0000000000000007E-2</v>
      </c>
      <c r="J37">
        <v>102</v>
      </c>
      <c r="K37">
        <v>0</v>
      </c>
      <c r="L37" s="1">
        <v>0</v>
      </c>
    </row>
    <row r="38" spans="1:12" x14ac:dyDescent="0.25">
      <c r="A38" t="s">
        <v>97</v>
      </c>
      <c r="B38" t="s">
        <v>98</v>
      </c>
      <c r="C38">
        <v>3343</v>
      </c>
      <c r="D38">
        <v>74</v>
      </c>
      <c r="E38" s="1">
        <v>2.2100000000000002E-2</v>
      </c>
      <c r="F38">
        <v>3.9</v>
      </c>
      <c r="G38">
        <v>8.11</v>
      </c>
      <c r="H38" t="s">
        <v>32</v>
      </c>
      <c r="I38">
        <v>0.11</v>
      </c>
      <c r="J38">
        <v>498</v>
      </c>
      <c r="K38">
        <v>0</v>
      </c>
      <c r="L38" s="1">
        <v>0</v>
      </c>
    </row>
    <row r="39" spans="1:12" x14ac:dyDescent="0.25">
      <c r="A39" t="s">
        <v>99</v>
      </c>
      <c r="B39" t="s">
        <v>100</v>
      </c>
      <c r="C39">
        <v>7370</v>
      </c>
      <c r="D39">
        <v>69</v>
      </c>
      <c r="E39" s="1">
        <v>9.4000000000000004E-3</v>
      </c>
      <c r="F39">
        <v>3.2</v>
      </c>
      <c r="G39">
        <v>3.77</v>
      </c>
      <c r="H39" t="s">
        <v>32</v>
      </c>
      <c r="I39">
        <v>0.05</v>
      </c>
      <c r="J39">
        <v>498</v>
      </c>
      <c r="K39">
        <v>0</v>
      </c>
      <c r="L39" s="1">
        <v>0</v>
      </c>
    </row>
    <row r="40" spans="1:12" x14ac:dyDescent="0.25">
      <c r="A40" t="s">
        <v>101</v>
      </c>
      <c r="B40" t="s">
        <v>102</v>
      </c>
      <c r="C40">
        <v>12792</v>
      </c>
      <c r="D40">
        <v>68</v>
      </c>
      <c r="E40" s="1">
        <v>5.3E-3</v>
      </c>
      <c r="F40">
        <v>3.4</v>
      </c>
      <c r="G40">
        <v>10.92</v>
      </c>
      <c r="H40" t="s">
        <v>32</v>
      </c>
      <c r="I40">
        <v>0.16</v>
      </c>
      <c r="J40">
        <v>498</v>
      </c>
      <c r="K40">
        <v>0</v>
      </c>
      <c r="L40" s="1">
        <v>0</v>
      </c>
    </row>
    <row r="41" spans="1:12" x14ac:dyDescent="0.25">
      <c r="A41" t="s">
        <v>103</v>
      </c>
      <c r="B41" t="s">
        <v>104</v>
      </c>
      <c r="C41">
        <v>4325</v>
      </c>
      <c r="D41">
        <v>66</v>
      </c>
      <c r="E41" s="1">
        <v>1.5299999999999999E-2</v>
      </c>
      <c r="F41">
        <v>3.4</v>
      </c>
      <c r="G41">
        <v>5.03</v>
      </c>
      <c r="H41" t="s">
        <v>32</v>
      </c>
      <c r="I41">
        <v>0.08</v>
      </c>
      <c r="J41">
        <v>498</v>
      </c>
      <c r="K41">
        <v>0</v>
      </c>
      <c r="L41" s="1">
        <v>0</v>
      </c>
    </row>
    <row r="42" spans="1:12" x14ac:dyDescent="0.25">
      <c r="A42" t="s">
        <v>105</v>
      </c>
      <c r="B42" t="s">
        <v>106</v>
      </c>
      <c r="C42">
        <v>14749</v>
      </c>
      <c r="D42">
        <v>62</v>
      </c>
      <c r="E42" s="1">
        <v>4.1999999999999997E-3</v>
      </c>
      <c r="F42">
        <v>3.6</v>
      </c>
      <c r="G42">
        <v>3.77</v>
      </c>
      <c r="H42" t="s">
        <v>24</v>
      </c>
      <c r="I42">
        <v>0.06</v>
      </c>
      <c r="J42">
        <v>503</v>
      </c>
      <c r="K42">
        <v>0</v>
      </c>
      <c r="L42" s="1">
        <v>0</v>
      </c>
    </row>
    <row r="43" spans="1:12" x14ac:dyDescent="0.25">
      <c r="A43" t="s">
        <v>107</v>
      </c>
      <c r="B43" t="s">
        <v>108</v>
      </c>
      <c r="C43">
        <v>10383</v>
      </c>
      <c r="D43">
        <v>59</v>
      </c>
      <c r="E43" s="1">
        <v>5.7000000000000002E-3</v>
      </c>
      <c r="F43">
        <v>3.4</v>
      </c>
      <c r="G43">
        <v>4.1100000000000003</v>
      </c>
      <c r="H43" t="s">
        <v>32</v>
      </c>
      <c r="I43">
        <v>7.0000000000000007E-2</v>
      </c>
      <c r="J43">
        <v>498</v>
      </c>
      <c r="K43">
        <v>0</v>
      </c>
      <c r="L43" s="1">
        <v>0</v>
      </c>
    </row>
    <row r="44" spans="1:12" x14ac:dyDescent="0.25">
      <c r="A44" t="s">
        <v>109</v>
      </c>
      <c r="B44" t="s">
        <v>110</v>
      </c>
      <c r="C44">
        <v>4050</v>
      </c>
      <c r="D44">
        <v>59</v>
      </c>
      <c r="E44" s="1">
        <v>1.46E-2</v>
      </c>
      <c r="F44">
        <v>3.3</v>
      </c>
      <c r="G44">
        <v>987</v>
      </c>
      <c r="H44" t="s">
        <v>111</v>
      </c>
      <c r="I44">
        <v>17</v>
      </c>
      <c r="J44">
        <v>498</v>
      </c>
      <c r="K44">
        <v>0</v>
      </c>
      <c r="L44" s="1">
        <v>0</v>
      </c>
    </row>
    <row r="45" spans="1:12" x14ac:dyDescent="0.25">
      <c r="A45" t="s">
        <v>112</v>
      </c>
      <c r="B45" t="s">
        <v>113</v>
      </c>
      <c r="C45">
        <v>3786</v>
      </c>
      <c r="D45">
        <v>53</v>
      </c>
      <c r="E45" s="1">
        <v>1.4E-2</v>
      </c>
      <c r="F45">
        <v>3.2</v>
      </c>
      <c r="G45">
        <v>5.74</v>
      </c>
      <c r="H45" t="s">
        <v>32</v>
      </c>
      <c r="I45">
        <v>0.11</v>
      </c>
      <c r="J45">
        <v>498</v>
      </c>
      <c r="K45">
        <v>0</v>
      </c>
      <c r="L45" s="1">
        <v>0</v>
      </c>
    </row>
    <row r="46" spans="1:12" x14ac:dyDescent="0.25">
      <c r="A46" t="s">
        <v>114</v>
      </c>
      <c r="B46" t="s">
        <v>115</v>
      </c>
      <c r="C46">
        <v>4832</v>
      </c>
      <c r="D46">
        <v>52</v>
      </c>
      <c r="E46" s="1">
        <v>1.0800000000000001E-2</v>
      </c>
      <c r="F46">
        <v>4.0999999999999996</v>
      </c>
      <c r="G46">
        <v>4.18</v>
      </c>
      <c r="H46" t="s">
        <v>32</v>
      </c>
      <c r="I46">
        <v>0.08</v>
      </c>
      <c r="J46">
        <v>498</v>
      </c>
      <c r="K46">
        <v>0</v>
      </c>
      <c r="L46" s="1">
        <v>0</v>
      </c>
    </row>
    <row r="47" spans="1:12" x14ac:dyDescent="0.25">
      <c r="A47" t="s">
        <v>116</v>
      </c>
      <c r="B47" t="s">
        <v>117</v>
      </c>
      <c r="C47">
        <v>5501</v>
      </c>
      <c r="D47">
        <v>50</v>
      </c>
      <c r="E47" s="1">
        <v>9.1000000000000004E-3</v>
      </c>
      <c r="F47">
        <v>3.1</v>
      </c>
      <c r="G47">
        <v>4.5199999999999996</v>
      </c>
      <c r="H47" t="s">
        <v>32</v>
      </c>
      <c r="I47">
        <v>0.09</v>
      </c>
      <c r="J47">
        <v>498</v>
      </c>
      <c r="K47">
        <v>0</v>
      </c>
      <c r="L47" s="1">
        <v>0</v>
      </c>
    </row>
    <row r="48" spans="1:12" x14ac:dyDescent="0.25">
      <c r="A48" t="s">
        <v>118</v>
      </c>
      <c r="B48" t="s">
        <v>119</v>
      </c>
      <c r="C48">
        <v>2311</v>
      </c>
      <c r="D48">
        <v>32</v>
      </c>
      <c r="E48" s="1">
        <v>1.38E-2</v>
      </c>
      <c r="F48">
        <v>3.9</v>
      </c>
      <c r="G48">
        <v>2.36</v>
      </c>
      <c r="H48" t="s">
        <v>32</v>
      </c>
      <c r="I48">
        <v>7.0000000000000007E-2</v>
      </c>
      <c r="J48">
        <v>498</v>
      </c>
      <c r="K48">
        <v>0</v>
      </c>
      <c r="L48" s="1">
        <v>0</v>
      </c>
    </row>
    <row r="49" spans="1:12" x14ac:dyDescent="0.25">
      <c r="A49" t="s">
        <v>120</v>
      </c>
      <c r="B49" t="s">
        <v>121</v>
      </c>
      <c r="C49">
        <v>5659</v>
      </c>
      <c r="D49">
        <v>32</v>
      </c>
      <c r="E49" s="1">
        <v>5.7000000000000002E-3</v>
      </c>
      <c r="F49">
        <v>3.8</v>
      </c>
      <c r="G49">
        <v>2.4</v>
      </c>
      <c r="H49" t="s">
        <v>32</v>
      </c>
      <c r="I49">
        <v>0.08</v>
      </c>
      <c r="J49">
        <v>498</v>
      </c>
      <c r="K49">
        <v>0</v>
      </c>
      <c r="L49" s="1">
        <v>0</v>
      </c>
    </row>
    <row r="50" spans="1:12" x14ac:dyDescent="0.25">
      <c r="A50" t="s">
        <v>122</v>
      </c>
      <c r="B50" t="s">
        <v>123</v>
      </c>
      <c r="C50">
        <v>4991</v>
      </c>
      <c r="D50">
        <v>31</v>
      </c>
      <c r="E50" s="1">
        <v>6.1999999999999998E-3</v>
      </c>
      <c r="F50">
        <v>3.2</v>
      </c>
      <c r="G50">
        <v>4.24</v>
      </c>
      <c r="H50" t="s">
        <v>32</v>
      </c>
      <c r="I50">
        <v>0.14000000000000001</v>
      </c>
      <c r="J50">
        <v>498</v>
      </c>
      <c r="K50">
        <v>0</v>
      </c>
      <c r="L50" s="1">
        <v>0</v>
      </c>
    </row>
    <row r="51" spans="1:12" x14ac:dyDescent="0.25">
      <c r="A51" t="s">
        <v>124</v>
      </c>
      <c r="B51" t="s">
        <v>125</v>
      </c>
      <c r="C51">
        <v>1705</v>
      </c>
      <c r="D51">
        <v>26</v>
      </c>
      <c r="E51" s="1">
        <v>1.52E-2</v>
      </c>
      <c r="F51">
        <v>4</v>
      </c>
      <c r="G51">
        <v>1.96</v>
      </c>
      <c r="H51" t="s">
        <v>24</v>
      </c>
      <c r="I51">
        <v>0.08</v>
      </c>
      <c r="J51">
        <v>478</v>
      </c>
      <c r="K51">
        <v>0</v>
      </c>
      <c r="L51" s="1">
        <v>0</v>
      </c>
    </row>
    <row r="52" spans="1:12" x14ac:dyDescent="0.25">
      <c r="A52" t="s">
        <v>126</v>
      </c>
      <c r="B52" t="s">
        <v>127</v>
      </c>
      <c r="C52">
        <v>2282</v>
      </c>
      <c r="D52">
        <v>26</v>
      </c>
      <c r="E52" s="1">
        <v>1.14E-2</v>
      </c>
      <c r="F52">
        <v>3.7</v>
      </c>
      <c r="G52">
        <v>18.62</v>
      </c>
      <c r="H52" t="s">
        <v>128</v>
      </c>
      <c r="I52">
        <v>0.72</v>
      </c>
      <c r="J52">
        <v>498</v>
      </c>
      <c r="K52">
        <v>0</v>
      </c>
      <c r="L52" s="1">
        <v>0</v>
      </c>
    </row>
    <row r="53" spans="1:12" x14ac:dyDescent="0.25">
      <c r="A53" t="s">
        <v>129</v>
      </c>
      <c r="B53" t="s">
        <v>130</v>
      </c>
      <c r="C53">
        <v>3557</v>
      </c>
      <c r="D53">
        <v>22</v>
      </c>
      <c r="E53" s="1">
        <v>6.1999999999999998E-3</v>
      </c>
      <c r="F53">
        <v>3.7</v>
      </c>
      <c r="G53">
        <v>2.74</v>
      </c>
      <c r="H53" t="s">
        <v>32</v>
      </c>
      <c r="I53">
        <v>0.12</v>
      </c>
      <c r="J53">
        <v>498</v>
      </c>
      <c r="K53">
        <v>0</v>
      </c>
      <c r="L53" s="1">
        <v>0</v>
      </c>
    </row>
    <row r="54" spans="1:12" x14ac:dyDescent="0.25">
      <c r="A54" t="s">
        <v>131</v>
      </c>
      <c r="B54" t="s">
        <v>132</v>
      </c>
      <c r="C54">
        <v>775</v>
      </c>
      <c r="D54">
        <v>21</v>
      </c>
      <c r="E54" s="1">
        <v>2.7099999999999999E-2</v>
      </c>
      <c r="F54">
        <v>2.6</v>
      </c>
      <c r="G54">
        <v>2.14</v>
      </c>
      <c r="H54" t="s">
        <v>24</v>
      </c>
      <c r="I54">
        <v>0.1</v>
      </c>
      <c r="J54">
        <v>498</v>
      </c>
      <c r="K54">
        <v>0</v>
      </c>
      <c r="L54" s="1">
        <v>0</v>
      </c>
    </row>
    <row r="55" spans="1:12" x14ac:dyDescent="0.25">
      <c r="A55" t="s">
        <v>133</v>
      </c>
      <c r="B55" t="s">
        <v>134</v>
      </c>
      <c r="C55">
        <v>9336</v>
      </c>
      <c r="D55">
        <v>18</v>
      </c>
      <c r="E55" s="1">
        <v>1.9E-3</v>
      </c>
      <c r="F55">
        <v>3.6</v>
      </c>
      <c r="G55">
        <v>1.46</v>
      </c>
      <c r="H55" t="s">
        <v>32</v>
      </c>
      <c r="I55">
        <v>0.08</v>
      </c>
      <c r="J55">
        <v>498</v>
      </c>
      <c r="K55">
        <v>0</v>
      </c>
      <c r="L55" s="1">
        <v>0</v>
      </c>
    </row>
    <row r="56" spans="1:12" x14ac:dyDescent="0.25">
      <c r="A56" t="s">
        <v>135</v>
      </c>
      <c r="B56" t="s">
        <v>136</v>
      </c>
      <c r="C56">
        <v>1141</v>
      </c>
      <c r="D56">
        <v>16</v>
      </c>
      <c r="E56" s="1">
        <v>1.4E-2</v>
      </c>
      <c r="F56">
        <v>4</v>
      </c>
      <c r="G56">
        <v>12.2</v>
      </c>
      <c r="H56" t="s">
        <v>137</v>
      </c>
      <c r="I56">
        <v>0.76</v>
      </c>
      <c r="J56">
        <v>498</v>
      </c>
      <c r="K56">
        <v>0</v>
      </c>
      <c r="L56" s="1">
        <v>0</v>
      </c>
    </row>
    <row r="57" spans="1:12" x14ac:dyDescent="0.25">
      <c r="A57" t="s">
        <v>138</v>
      </c>
      <c r="B57" t="s">
        <v>139</v>
      </c>
      <c r="C57">
        <v>851</v>
      </c>
      <c r="D57">
        <v>10</v>
      </c>
      <c r="E57" s="1">
        <v>1.18E-2</v>
      </c>
      <c r="F57">
        <v>3.8</v>
      </c>
      <c r="G57">
        <v>0.81</v>
      </c>
      <c r="H57" t="s">
        <v>32</v>
      </c>
      <c r="I57">
        <v>0.08</v>
      </c>
      <c r="J57">
        <v>498</v>
      </c>
      <c r="K57">
        <v>0</v>
      </c>
      <c r="L57" s="1">
        <v>0</v>
      </c>
    </row>
    <row r="58" spans="1:12" x14ac:dyDescent="0.25">
      <c r="A58" t="s">
        <v>140</v>
      </c>
      <c r="B58" t="s">
        <v>141</v>
      </c>
      <c r="C58">
        <v>498</v>
      </c>
      <c r="D58">
        <v>7</v>
      </c>
      <c r="E58" s="1">
        <v>1.41E-2</v>
      </c>
      <c r="F58">
        <v>3.5</v>
      </c>
      <c r="G58">
        <v>0.85</v>
      </c>
      <c r="H58" t="s">
        <v>32</v>
      </c>
      <c r="I58">
        <v>0.12</v>
      </c>
      <c r="J58">
        <v>518</v>
      </c>
      <c r="K58">
        <v>0</v>
      </c>
      <c r="L58" s="1">
        <v>0</v>
      </c>
    </row>
    <row r="59" spans="1:12" x14ac:dyDescent="0.25">
      <c r="A59" t="s">
        <v>142</v>
      </c>
      <c r="B59" t="s">
        <v>143</v>
      </c>
      <c r="C59">
        <v>361</v>
      </c>
      <c r="D59">
        <v>7</v>
      </c>
      <c r="E59" s="1">
        <v>1.9400000000000001E-2</v>
      </c>
      <c r="F59">
        <v>3.8</v>
      </c>
      <c r="G59">
        <v>120</v>
      </c>
      <c r="H59" t="s">
        <v>144</v>
      </c>
      <c r="I59">
        <v>17</v>
      </c>
      <c r="J59">
        <v>498</v>
      </c>
      <c r="K59">
        <v>0</v>
      </c>
      <c r="L59" s="1">
        <v>0</v>
      </c>
    </row>
    <row r="60" spans="1:12" x14ac:dyDescent="0.25">
      <c r="A60" t="s">
        <v>145</v>
      </c>
      <c r="B60" t="s">
        <v>146</v>
      </c>
      <c r="C60">
        <v>10</v>
      </c>
      <c r="D60">
        <v>1</v>
      </c>
      <c r="E60" s="1">
        <v>0.1</v>
      </c>
      <c r="F60">
        <v>3.6</v>
      </c>
      <c r="G60">
        <v>0.03</v>
      </c>
      <c r="H60" t="s">
        <v>32</v>
      </c>
      <c r="I60">
        <v>0.03</v>
      </c>
      <c r="J60">
        <v>20</v>
      </c>
      <c r="K60">
        <v>0</v>
      </c>
      <c r="L60" s="1">
        <v>0</v>
      </c>
    </row>
    <row r="61" spans="1:12" s="3" customFormat="1" x14ac:dyDescent="0.25">
      <c r="A61" s="3" t="s">
        <v>147</v>
      </c>
      <c r="B61" s="3" t="s">
        <v>148</v>
      </c>
      <c r="C61" s="3">
        <v>0</v>
      </c>
      <c r="D61" s="3">
        <v>0</v>
      </c>
      <c r="E61" s="4">
        <v>0</v>
      </c>
      <c r="F61" s="3">
        <v>0</v>
      </c>
      <c r="G61" s="3">
        <v>0</v>
      </c>
      <c r="H61" s="3" t="s">
        <v>149</v>
      </c>
      <c r="I61" s="3">
        <v>0</v>
      </c>
      <c r="J61" s="3">
        <v>0</v>
      </c>
      <c r="K61" s="3">
        <v>0</v>
      </c>
      <c r="L61" s="4">
        <v>0</v>
      </c>
    </row>
    <row r="62" spans="1:12" s="3" customFormat="1" x14ac:dyDescent="0.25">
      <c r="A62" s="3" t="s">
        <v>150</v>
      </c>
      <c r="B62" s="3" t="s">
        <v>151</v>
      </c>
      <c r="C62" s="3">
        <v>0</v>
      </c>
      <c r="D62" s="3">
        <v>0</v>
      </c>
      <c r="E62" s="4">
        <v>0</v>
      </c>
      <c r="F62" s="3">
        <v>0</v>
      </c>
      <c r="G62" s="3">
        <v>0</v>
      </c>
      <c r="H62" s="3" t="s">
        <v>152</v>
      </c>
      <c r="I62" s="3">
        <v>0</v>
      </c>
      <c r="J62" s="3">
        <v>478</v>
      </c>
      <c r="K62" s="3">
        <v>0</v>
      </c>
      <c r="L62" s="4">
        <v>0</v>
      </c>
    </row>
    <row r="63" spans="1:12" s="3" customFormat="1" x14ac:dyDescent="0.25">
      <c r="A63" s="3" t="s">
        <v>153</v>
      </c>
      <c r="B63" s="3" t="s">
        <v>154</v>
      </c>
      <c r="C63" s="3">
        <v>0</v>
      </c>
      <c r="D63" s="3">
        <v>0</v>
      </c>
      <c r="E63" s="4">
        <v>0</v>
      </c>
      <c r="F63" s="3">
        <v>0</v>
      </c>
      <c r="G63" s="3">
        <v>0</v>
      </c>
      <c r="I63" s="3">
        <v>0</v>
      </c>
      <c r="J63" s="3">
        <v>498</v>
      </c>
      <c r="K63" s="3">
        <v>0</v>
      </c>
      <c r="L63" s="4">
        <v>0</v>
      </c>
    </row>
    <row r="64" spans="1:12" s="3" customFormat="1" x14ac:dyDescent="0.25">
      <c r="A64" s="3" t="s">
        <v>155</v>
      </c>
      <c r="B64" s="3" t="s">
        <v>156</v>
      </c>
      <c r="C64" s="3">
        <v>0</v>
      </c>
      <c r="D64" s="3">
        <v>0</v>
      </c>
      <c r="E64" s="4">
        <v>0</v>
      </c>
      <c r="F64" s="3">
        <v>0</v>
      </c>
      <c r="G64" s="3">
        <v>0</v>
      </c>
      <c r="I64" s="3">
        <v>0</v>
      </c>
      <c r="J64" s="3">
        <v>0</v>
      </c>
      <c r="K64" s="3">
        <v>0</v>
      </c>
      <c r="L64" s="4">
        <v>0</v>
      </c>
    </row>
    <row r="65" spans="1:12" s="3" customFormat="1" x14ac:dyDescent="0.25">
      <c r="A65" s="3" t="s">
        <v>157</v>
      </c>
      <c r="B65" s="3" t="s">
        <v>158</v>
      </c>
      <c r="C65" s="3">
        <v>0</v>
      </c>
      <c r="D65" s="3">
        <v>0</v>
      </c>
      <c r="E65" s="4">
        <v>0</v>
      </c>
      <c r="F65" s="3">
        <v>0</v>
      </c>
      <c r="G65" s="3">
        <v>0</v>
      </c>
      <c r="I65" s="3">
        <v>0</v>
      </c>
      <c r="J65" s="3">
        <v>90</v>
      </c>
      <c r="K65" s="3">
        <v>0</v>
      </c>
      <c r="L65" s="4">
        <v>0</v>
      </c>
    </row>
    <row r="66" spans="1:12" s="3" customFormat="1" x14ac:dyDescent="0.25">
      <c r="A66" s="3" t="s">
        <v>159</v>
      </c>
      <c r="B66" s="3" t="s">
        <v>160</v>
      </c>
      <c r="C66" s="3">
        <v>0</v>
      </c>
      <c r="D66" s="3">
        <v>0</v>
      </c>
      <c r="E66" s="4">
        <v>0</v>
      </c>
      <c r="F66" s="3">
        <v>0</v>
      </c>
      <c r="G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s="3" customFormat="1" x14ac:dyDescent="0.25">
      <c r="A67" s="3" t="s">
        <v>161</v>
      </c>
      <c r="B67" s="3" t="s">
        <v>162</v>
      </c>
      <c r="C67" s="3">
        <v>0</v>
      </c>
      <c r="D67" s="3">
        <v>0</v>
      </c>
      <c r="E67" s="4">
        <v>0</v>
      </c>
      <c r="F67" s="3">
        <v>0</v>
      </c>
      <c r="G67" s="3">
        <v>0</v>
      </c>
      <c r="I67" s="3">
        <v>0</v>
      </c>
      <c r="J67" s="3">
        <v>0</v>
      </c>
      <c r="K67" s="3">
        <v>0</v>
      </c>
      <c r="L67" s="4">
        <v>0</v>
      </c>
    </row>
    <row r="68" spans="1:12" s="3" customFormat="1" x14ac:dyDescent="0.25">
      <c r="A68" s="3" t="s">
        <v>163</v>
      </c>
      <c r="B68" s="3" t="s">
        <v>164</v>
      </c>
      <c r="C68" s="3">
        <v>0</v>
      </c>
      <c r="D68" s="3">
        <v>0</v>
      </c>
      <c r="E68" s="4">
        <v>0</v>
      </c>
      <c r="F68" s="3">
        <v>0</v>
      </c>
      <c r="G68" s="3">
        <v>0</v>
      </c>
      <c r="H68" s="3" t="s">
        <v>165</v>
      </c>
      <c r="I68" s="3">
        <v>0</v>
      </c>
      <c r="J68" s="3">
        <v>0</v>
      </c>
      <c r="K68" s="3">
        <v>0</v>
      </c>
      <c r="L68" s="4">
        <v>0</v>
      </c>
    </row>
    <row r="69" spans="1:12" s="3" customFormat="1" x14ac:dyDescent="0.25">
      <c r="A69" s="3" t="s">
        <v>166</v>
      </c>
      <c r="B69" s="3" t="s">
        <v>167</v>
      </c>
      <c r="C69" s="3">
        <v>1465927</v>
      </c>
      <c r="D69" s="3">
        <v>27559</v>
      </c>
      <c r="E69" s="4">
        <v>1.8800000000000001E-2</v>
      </c>
      <c r="F69" s="3">
        <v>3.8</v>
      </c>
      <c r="G69" s="3" t="s">
        <v>167</v>
      </c>
      <c r="H69" s="3" t="s">
        <v>168</v>
      </c>
      <c r="I69" s="3" t="s">
        <v>167</v>
      </c>
      <c r="J69" s="3" t="s">
        <v>167</v>
      </c>
      <c r="K69" s="3">
        <v>28</v>
      </c>
      <c r="L69" s="4">
        <v>1.4E-3</v>
      </c>
    </row>
    <row r="70" spans="1:12" s="3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M7" sqref="M7"/>
    </sheetView>
  </sheetViews>
  <sheetFormatPr defaultRowHeight="15" x14ac:dyDescent="0.25"/>
  <cols>
    <col min="1" max="1" width="31" style="5" bestFit="1" customWidth="1"/>
    <col min="2" max="2" width="12.42578125" bestFit="1" customWidth="1"/>
    <col min="3" max="3" width="11.7109375" bestFit="1" customWidth="1"/>
    <col min="4" max="4" width="6" bestFit="1" customWidth="1"/>
    <col min="5" max="5" width="11" bestFit="1" customWidth="1"/>
    <col min="6" max="6" width="12.5703125" bestFit="1" customWidth="1"/>
    <col min="7" max="7" width="8" bestFit="1" customWidth="1"/>
    <col min="8" max="8" width="8.85546875" bestFit="1" customWidth="1"/>
    <col min="9" max="9" width="12.5703125" bestFit="1" customWidth="1"/>
    <col min="10" max="10" width="9.7109375" bestFit="1" customWidth="1"/>
    <col min="11" max="11" width="11" bestFit="1" customWidth="1"/>
    <col min="12" max="12" width="12" bestFit="1" customWidth="1"/>
  </cols>
  <sheetData>
    <row r="1" spans="1:12" x14ac:dyDescent="0.25">
      <c r="A1" s="5" t="s">
        <v>171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9" t="s">
        <v>169</v>
      </c>
      <c r="J1" s="9" t="s">
        <v>170</v>
      </c>
      <c r="K1" s="10" t="s">
        <v>170</v>
      </c>
      <c r="L1" s="9" t="s">
        <v>18</v>
      </c>
    </row>
    <row r="2" spans="1:12" x14ac:dyDescent="0.25">
      <c r="A2" s="5" t="s">
        <v>47</v>
      </c>
      <c r="B2" t="s">
        <v>48</v>
      </c>
      <c r="C2">
        <v>28581</v>
      </c>
      <c r="D2">
        <v>308</v>
      </c>
      <c r="E2">
        <v>1.0800000000000001E-2</v>
      </c>
      <c r="F2">
        <v>4.5</v>
      </c>
      <c r="G2">
        <v>161.68</v>
      </c>
      <c r="H2" t="s">
        <v>24</v>
      </c>
      <c r="I2" s="6">
        <v>0.4</v>
      </c>
      <c r="J2" s="7">
        <f t="shared" ref="J2:J12" si="0">SUM(G2*I2)</f>
        <v>64.672000000000011</v>
      </c>
      <c r="K2" s="8">
        <f>SUM(G2+J2)</f>
        <v>226.35200000000003</v>
      </c>
      <c r="L2" s="6">
        <f>SUM(K2/D2)</f>
        <v>0.73490909090909107</v>
      </c>
    </row>
    <row r="3" spans="1:12" x14ac:dyDescent="0.25">
      <c r="A3" s="5" t="s">
        <v>25</v>
      </c>
      <c r="B3" t="s">
        <v>26</v>
      </c>
      <c r="C3">
        <v>112834</v>
      </c>
      <c r="D3">
        <v>2860</v>
      </c>
      <c r="E3">
        <v>2.53E-2</v>
      </c>
      <c r="F3">
        <v>3.9</v>
      </c>
      <c r="G3">
        <v>747.61</v>
      </c>
      <c r="H3" t="s">
        <v>27</v>
      </c>
      <c r="I3" s="6">
        <v>0</v>
      </c>
      <c r="J3" s="7">
        <f t="shared" si="0"/>
        <v>0</v>
      </c>
      <c r="K3" s="8">
        <f t="shared" ref="K2:K12" si="1">SUM(G3+J3)</f>
        <v>747.61</v>
      </c>
      <c r="L3" s="6">
        <f t="shared" ref="L2:L12" si="2">SUM(K3/D3)</f>
        <v>0.2614020979020979</v>
      </c>
    </row>
    <row r="4" spans="1:12" x14ac:dyDescent="0.25">
      <c r="A4" s="5" t="s">
        <v>138</v>
      </c>
      <c r="B4" t="s">
        <v>139</v>
      </c>
      <c r="C4">
        <v>656</v>
      </c>
      <c r="D4">
        <v>8</v>
      </c>
      <c r="E4">
        <v>1.2200000000000001E-2</v>
      </c>
      <c r="F4">
        <v>3.8</v>
      </c>
      <c r="G4">
        <v>0.71</v>
      </c>
      <c r="H4" t="s">
        <v>32</v>
      </c>
      <c r="I4" s="6">
        <v>0.5</v>
      </c>
      <c r="J4" s="7">
        <f t="shared" si="0"/>
        <v>0.35499999999999998</v>
      </c>
      <c r="K4" s="8">
        <f t="shared" si="1"/>
        <v>1.0649999999999999</v>
      </c>
      <c r="L4" s="6">
        <f t="shared" si="2"/>
        <v>0.13312499999999999</v>
      </c>
    </row>
    <row r="5" spans="1:12" x14ac:dyDescent="0.25">
      <c r="A5" s="5" t="s">
        <v>91</v>
      </c>
      <c r="B5" t="s">
        <v>92</v>
      </c>
      <c r="C5">
        <v>5200</v>
      </c>
      <c r="D5">
        <v>69</v>
      </c>
      <c r="E5">
        <v>1.3299999999999999E-2</v>
      </c>
      <c r="F5">
        <v>3.6</v>
      </c>
      <c r="G5">
        <v>10.75</v>
      </c>
      <c r="H5" t="s">
        <v>32</v>
      </c>
      <c r="I5" s="6">
        <v>0.5</v>
      </c>
      <c r="J5" s="7">
        <f t="shared" si="0"/>
        <v>5.375</v>
      </c>
      <c r="K5" s="8">
        <f t="shared" si="1"/>
        <v>16.125</v>
      </c>
      <c r="L5" s="6">
        <f t="shared" si="2"/>
        <v>0.23369565217391305</v>
      </c>
    </row>
    <row r="6" spans="1:12" x14ac:dyDescent="0.25">
      <c r="A6" s="5" t="s">
        <v>62</v>
      </c>
      <c r="B6" t="s">
        <v>63</v>
      </c>
      <c r="C6">
        <v>40473</v>
      </c>
      <c r="D6">
        <v>156</v>
      </c>
      <c r="E6">
        <v>3.8999999999999998E-3</v>
      </c>
      <c r="F6">
        <v>3</v>
      </c>
      <c r="G6">
        <v>16.54</v>
      </c>
      <c r="H6" t="s">
        <v>24</v>
      </c>
      <c r="I6" s="6">
        <v>0.35</v>
      </c>
      <c r="J6" s="7">
        <f t="shared" si="0"/>
        <v>5.7889999999999997</v>
      </c>
      <c r="K6" s="8">
        <f t="shared" si="1"/>
        <v>22.329000000000001</v>
      </c>
      <c r="L6" s="6">
        <f t="shared" si="2"/>
        <v>0.14313461538461539</v>
      </c>
    </row>
    <row r="7" spans="1:12" x14ac:dyDescent="0.25">
      <c r="A7" s="5" t="s">
        <v>99</v>
      </c>
      <c r="B7" t="s">
        <v>100</v>
      </c>
      <c r="C7">
        <v>5843</v>
      </c>
      <c r="D7">
        <v>55</v>
      </c>
      <c r="E7">
        <v>9.4000000000000004E-3</v>
      </c>
      <c r="F7">
        <v>3.2</v>
      </c>
      <c r="G7">
        <v>3.1</v>
      </c>
      <c r="H7" t="s">
        <v>32</v>
      </c>
      <c r="I7" s="6">
        <v>0.5</v>
      </c>
      <c r="J7" s="7">
        <f t="shared" si="0"/>
        <v>1.55</v>
      </c>
      <c r="K7" s="8">
        <f t="shared" si="1"/>
        <v>4.6500000000000004</v>
      </c>
      <c r="L7" s="6">
        <f t="shared" si="2"/>
        <v>8.4545454545454549E-2</v>
      </c>
    </row>
    <row r="8" spans="1:12" x14ac:dyDescent="0.25">
      <c r="A8" s="5" t="s">
        <v>49</v>
      </c>
      <c r="B8" t="s">
        <v>50</v>
      </c>
      <c r="C8">
        <v>25311</v>
      </c>
      <c r="D8">
        <v>315</v>
      </c>
      <c r="E8">
        <v>1.24E-2</v>
      </c>
      <c r="F8">
        <v>4.3</v>
      </c>
      <c r="G8">
        <v>44.91</v>
      </c>
      <c r="H8" t="s">
        <v>51</v>
      </c>
      <c r="I8" s="6">
        <v>-0.01</v>
      </c>
      <c r="J8" s="7">
        <f t="shared" si="0"/>
        <v>-0.4491</v>
      </c>
      <c r="K8" s="8">
        <f t="shared" si="1"/>
        <v>44.460899999999995</v>
      </c>
      <c r="L8" s="6">
        <f t="shared" si="2"/>
        <v>0.14114571428571426</v>
      </c>
    </row>
    <row r="9" spans="1:12" x14ac:dyDescent="0.25">
      <c r="A9" s="5" t="s">
        <v>57</v>
      </c>
      <c r="B9" t="s">
        <v>58</v>
      </c>
      <c r="C9">
        <v>18573</v>
      </c>
      <c r="D9">
        <v>196</v>
      </c>
      <c r="E9">
        <v>1.06E-2</v>
      </c>
      <c r="F9">
        <v>3</v>
      </c>
      <c r="G9">
        <v>25.86</v>
      </c>
      <c r="H9" t="s">
        <v>32</v>
      </c>
      <c r="I9" s="6">
        <v>0.5</v>
      </c>
      <c r="J9" s="7">
        <f t="shared" si="0"/>
        <v>12.93</v>
      </c>
      <c r="K9" s="8">
        <f t="shared" si="1"/>
        <v>38.79</v>
      </c>
      <c r="L9" s="6">
        <f t="shared" si="2"/>
        <v>0.19790816326530611</v>
      </c>
    </row>
    <row r="10" spans="1:12" x14ac:dyDescent="0.25">
      <c r="A10" s="5" t="s">
        <v>95</v>
      </c>
      <c r="B10" t="s">
        <v>96</v>
      </c>
      <c r="C10">
        <v>4072</v>
      </c>
      <c r="D10">
        <v>68</v>
      </c>
      <c r="E10">
        <v>1.67E-2</v>
      </c>
      <c r="F10">
        <v>3.4</v>
      </c>
      <c r="G10">
        <v>5.07</v>
      </c>
      <c r="H10" t="s">
        <v>32</v>
      </c>
      <c r="I10" s="6">
        <v>0.5</v>
      </c>
      <c r="J10" s="7">
        <f t="shared" si="0"/>
        <v>2.5350000000000001</v>
      </c>
      <c r="K10" s="8">
        <f t="shared" si="1"/>
        <v>7.6050000000000004</v>
      </c>
      <c r="L10" s="6">
        <f t="shared" si="2"/>
        <v>0.11183823529411765</v>
      </c>
    </row>
    <row r="11" spans="1:12" x14ac:dyDescent="0.25">
      <c r="A11" s="5" t="s">
        <v>86</v>
      </c>
      <c r="B11" t="s">
        <v>87</v>
      </c>
      <c r="C11">
        <v>9834</v>
      </c>
      <c r="D11">
        <v>72</v>
      </c>
      <c r="E11">
        <v>7.3000000000000001E-3</v>
      </c>
      <c r="F11">
        <v>3.3</v>
      </c>
      <c r="G11">
        <v>10.58</v>
      </c>
      <c r="H11" t="s">
        <v>32</v>
      </c>
      <c r="I11" s="6">
        <v>0.5</v>
      </c>
      <c r="J11" s="7">
        <f t="shared" si="0"/>
        <v>5.29</v>
      </c>
      <c r="K11" s="8">
        <f t="shared" si="1"/>
        <v>15.870000000000001</v>
      </c>
      <c r="L11" s="6">
        <f t="shared" si="2"/>
        <v>0.22041666666666668</v>
      </c>
    </row>
    <row r="12" spans="1:12" x14ac:dyDescent="0.25">
      <c r="A12" s="5" t="s">
        <v>126</v>
      </c>
      <c r="B12" t="s">
        <v>127</v>
      </c>
      <c r="C12">
        <v>1769</v>
      </c>
      <c r="D12">
        <v>23</v>
      </c>
      <c r="E12">
        <v>1.2999999999999999E-2</v>
      </c>
      <c r="F12">
        <v>3.7</v>
      </c>
      <c r="G12">
        <v>16.46</v>
      </c>
      <c r="H12" t="s">
        <v>128</v>
      </c>
      <c r="I12" s="6" t="s">
        <v>172</v>
      </c>
      <c r="J12" s="7"/>
      <c r="K12" s="8"/>
      <c r="L12" s="6"/>
    </row>
    <row r="13" spans="1:12" x14ac:dyDescent="0.25">
      <c r="A13" s="5" t="s">
        <v>112</v>
      </c>
      <c r="B13" t="s">
        <v>113</v>
      </c>
      <c r="C13">
        <v>2899</v>
      </c>
      <c r="D13">
        <v>39</v>
      </c>
      <c r="E13">
        <v>1.35E-2</v>
      </c>
      <c r="F13">
        <v>3.3</v>
      </c>
      <c r="G13">
        <v>4.22</v>
      </c>
      <c r="H13" t="s">
        <v>32</v>
      </c>
      <c r="I13" s="6">
        <v>0.5</v>
      </c>
      <c r="J13" s="7">
        <f t="shared" ref="J13:J34" si="3">SUM(G13*I13)</f>
        <v>2.11</v>
      </c>
      <c r="K13" s="8">
        <f t="shared" ref="K13:K34" si="4">SUM(G13+J13)</f>
        <v>6.33</v>
      </c>
      <c r="L13" s="6">
        <f t="shared" ref="L13:L34" si="5">SUM(K13/D13)</f>
        <v>0.16230769230769232</v>
      </c>
    </row>
    <row r="14" spans="1:12" x14ac:dyDescent="0.25">
      <c r="A14" s="5" t="s">
        <v>30</v>
      </c>
      <c r="B14" t="s">
        <v>31</v>
      </c>
      <c r="C14">
        <v>67827</v>
      </c>
      <c r="D14">
        <v>2624</v>
      </c>
      <c r="E14">
        <v>3.8699999999999998E-2</v>
      </c>
      <c r="F14">
        <v>2.5</v>
      </c>
      <c r="G14">
        <v>138.83000000000001</v>
      </c>
      <c r="H14" t="s">
        <v>32</v>
      </c>
      <c r="I14" s="6">
        <v>0.5</v>
      </c>
      <c r="J14" s="7">
        <f t="shared" si="3"/>
        <v>69.415000000000006</v>
      </c>
      <c r="K14" s="8">
        <f t="shared" si="4"/>
        <v>208.245</v>
      </c>
      <c r="L14" s="6">
        <f t="shared" si="5"/>
        <v>7.9361661585365853E-2</v>
      </c>
    </row>
    <row r="15" spans="1:12" x14ac:dyDescent="0.25">
      <c r="A15" s="5" t="s">
        <v>129</v>
      </c>
      <c r="B15" t="s">
        <v>130</v>
      </c>
      <c r="C15">
        <v>2722</v>
      </c>
      <c r="D15">
        <v>20</v>
      </c>
      <c r="E15">
        <v>7.3000000000000001E-3</v>
      </c>
      <c r="F15">
        <v>3.7</v>
      </c>
      <c r="G15">
        <v>2.4500000000000002</v>
      </c>
      <c r="H15" t="s">
        <v>32</v>
      </c>
      <c r="I15" s="6">
        <v>0.5</v>
      </c>
      <c r="J15" s="7">
        <f t="shared" si="3"/>
        <v>1.2250000000000001</v>
      </c>
      <c r="K15" s="8">
        <f t="shared" si="4"/>
        <v>3.6750000000000003</v>
      </c>
      <c r="L15" s="6">
        <f t="shared" si="5"/>
        <v>0.18375000000000002</v>
      </c>
    </row>
    <row r="16" spans="1:12" x14ac:dyDescent="0.25">
      <c r="A16" s="5" t="s">
        <v>55</v>
      </c>
      <c r="B16" t="s">
        <v>56</v>
      </c>
      <c r="C16">
        <v>14703</v>
      </c>
      <c r="D16">
        <v>247</v>
      </c>
      <c r="E16">
        <v>1.6799999999999999E-2</v>
      </c>
      <c r="F16">
        <v>3.6</v>
      </c>
      <c r="G16">
        <v>40.07</v>
      </c>
      <c r="H16" t="s">
        <v>32</v>
      </c>
      <c r="I16" s="6">
        <v>0.5</v>
      </c>
      <c r="J16" s="7">
        <f t="shared" si="3"/>
        <v>20.035</v>
      </c>
      <c r="K16" s="8">
        <f t="shared" si="4"/>
        <v>60.105000000000004</v>
      </c>
      <c r="L16" s="6">
        <f t="shared" si="5"/>
        <v>0.24334008097165993</v>
      </c>
    </row>
    <row r="17" spans="1:12" x14ac:dyDescent="0.25">
      <c r="A17" s="5" t="s">
        <v>78</v>
      </c>
      <c r="B17" t="s">
        <v>79</v>
      </c>
      <c r="C17">
        <v>10521</v>
      </c>
      <c r="D17">
        <v>125</v>
      </c>
      <c r="E17">
        <v>1.1900000000000001E-2</v>
      </c>
      <c r="F17">
        <v>3.5</v>
      </c>
      <c r="G17">
        <v>20.05</v>
      </c>
      <c r="H17" t="s">
        <v>32</v>
      </c>
      <c r="I17" s="6">
        <v>0.5</v>
      </c>
      <c r="J17" s="7">
        <f t="shared" si="3"/>
        <v>10.025</v>
      </c>
      <c r="K17" s="8">
        <f t="shared" si="4"/>
        <v>30.075000000000003</v>
      </c>
      <c r="L17" s="6">
        <f t="shared" si="5"/>
        <v>0.24060000000000004</v>
      </c>
    </row>
    <row r="18" spans="1:12" x14ac:dyDescent="0.25">
      <c r="A18" s="5" t="s">
        <v>120</v>
      </c>
      <c r="B18" t="s">
        <v>121</v>
      </c>
      <c r="C18">
        <v>4466</v>
      </c>
      <c r="D18">
        <v>22</v>
      </c>
      <c r="E18">
        <v>4.8999999999999998E-3</v>
      </c>
      <c r="F18">
        <v>3.8</v>
      </c>
      <c r="G18">
        <v>1.68</v>
      </c>
      <c r="H18" t="s">
        <v>32</v>
      </c>
      <c r="I18" s="6">
        <v>0.5</v>
      </c>
      <c r="J18" s="7">
        <f t="shared" si="3"/>
        <v>0.84</v>
      </c>
      <c r="K18" s="8">
        <f t="shared" si="4"/>
        <v>2.52</v>
      </c>
      <c r="L18" s="6">
        <f t="shared" si="5"/>
        <v>0.11454545454545455</v>
      </c>
    </row>
    <row r="19" spans="1:12" x14ac:dyDescent="0.25">
      <c r="A19" s="5" t="s">
        <v>124</v>
      </c>
      <c r="B19" t="s">
        <v>125</v>
      </c>
      <c r="C19">
        <v>1373</v>
      </c>
      <c r="D19">
        <v>22</v>
      </c>
      <c r="E19">
        <v>1.6E-2</v>
      </c>
      <c r="F19">
        <v>4</v>
      </c>
      <c r="G19">
        <v>1.58</v>
      </c>
      <c r="H19" t="s">
        <v>24</v>
      </c>
      <c r="I19" s="6">
        <v>0.35</v>
      </c>
      <c r="J19" s="7">
        <f t="shared" si="3"/>
        <v>0.55299999999999994</v>
      </c>
      <c r="K19" s="8">
        <f t="shared" si="4"/>
        <v>2.133</v>
      </c>
      <c r="L19" s="6">
        <f t="shared" si="5"/>
        <v>9.695454545454546E-2</v>
      </c>
    </row>
    <row r="20" spans="1:12" x14ac:dyDescent="0.25">
      <c r="A20" s="5" t="s">
        <v>67</v>
      </c>
      <c r="B20" t="s">
        <v>68</v>
      </c>
      <c r="C20">
        <v>13989</v>
      </c>
      <c r="D20">
        <v>147</v>
      </c>
      <c r="E20">
        <v>1.0500000000000001E-2</v>
      </c>
      <c r="F20">
        <v>3.3</v>
      </c>
      <c r="G20">
        <v>14.47</v>
      </c>
      <c r="H20" t="s">
        <v>32</v>
      </c>
      <c r="I20" s="6">
        <v>0.5</v>
      </c>
      <c r="J20" s="7">
        <f t="shared" si="3"/>
        <v>7.2350000000000003</v>
      </c>
      <c r="K20" s="8">
        <f t="shared" si="4"/>
        <v>21.705000000000002</v>
      </c>
      <c r="L20" s="6">
        <f t="shared" si="5"/>
        <v>0.14765306122448982</v>
      </c>
    </row>
    <row r="21" spans="1:12" x14ac:dyDescent="0.25">
      <c r="A21" s="5" t="s">
        <v>28</v>
      </c>
      <c r="B21" t="s">
        <v>29</v>
      </c>
      <c r="C21">
        <v>111559</v>
      </c>
      <c r="D21">
        <v>2822</v>
      </c>
      <c r="E21">
        <v>2.53E-2</v>
      </c>
      <c r="F21">
        <v>3.9</v>
      </c>
      <c r="G21">
        <v>72.53</v>
      </c>
      <c r="H21" t="s">
        <v>24</v>
      </c>
      <c r="I21" s="6">
        <v>0.35</v>
      </c>
      <c r="J21" s="7">
        <f t="shared" si="3"/>
        <v>25.3855</v>
      </c>
      <c r="K21" s="8">
        <f t="shared" si="4"/>
        <v>97.915500000000009</v>
      </c>
      <c r="L21" s="6">
        <f t="shared" si="5"/>
        <v>3.4697200566973778E-2</v>
      </c>
    </row>
    <row r="22" spans="1:12" x14ac:dyDescent="0.25">
      <c r="A22" s="5" t="s">
        <v>42</v>
      </c>
      <c r="B22" t="s">
        <v>43</v>
      </c>
      <c r="C22">
        <v>21418</v>
      </c>
      <c r="D22">
        <v>392</v>
      </c>
      <c r="E22">
        <v>1.83E-2</v>
      </c>
      <c r="F22">
        <v>4</v>
      </c>
      <c r="G22">
        <v>41.37</v>
      </c>
      <c r="H22" t="s">
        <v>32</v>
      </c>
      <c r="I22" s="6">
        <v>0.5</v>
      </c>
      <c r="J22" s="7">
        <f t="shared" si="3"/>
        <v>20.684999999999999</v>
      </c>
      <c r="K22" s="8">
        <f t="shared" si="4"/>
        <v>62.054999999999993</v>
      </c>
      <c r="L22" s="6">
        <f t="shared" si="5"/>
        <v>0.1583035714285714</v>
      </c>
    </row>
    <row r="23" spans="1:12" x14ac:dyDescent="0.25">
      <c r="A23" s="5" t="s">
        <v>114</v>
      </c>
      <c r="B23" t="s">
        <v>115</v>
      </c>
      <c r="C23">
        <v>3686</v>
      </c>
      <c r="D23">
        <v>41</v>
      </c>
      <c r="E23">
        <v>1.11E-2</v>
      </c>
      <c r="F23">
        <v>4.0999999999999996</v>
      </c>
      <c r="G23">
        <v>3.33</v>
      </c>
      <c r="H23" t="s">
        <v>32</v>
      </c>
      <c r="I23" s="6">
        <v>0.5</v>
      </c>
      <c r="J23" s="7">
        <f t="shared" si="3"/>
        <v>1.665</v>
      </c>
      <c r="K23" s="8">
        <f t="shared" si="4"/>
        <v>4.9950000000000001</v>
      </c>
      <c r="L23" s="6">
        <f t="shared" si="5"/>
        <v>0.12182926829268292</v>
      </c>
    </row>
    <row r="24" spans="1:12" x14ac:dyDescent="0.25">
      <c r="A24" s="5" t="s">
        <v>109</v>
      </c>
      <c r="B24" t="s">
        <v>110</v>
      </c>
      <c r="C24">
        <v>2792</v>
      </c>
      <c r="D24">
        <v>42</v>
      </c>
      <c r="E24">
        <v>1.4999999999999999E-2</v>
      </c>
      <c r="F24">
        <v>3.4</v>
      </c>
      <c r="G24">
        <v>694</v>
      </c>
      <c r="H24" t="s">
        <v>111</v>
      </c>
      <c r="I24" s="6">
        <v>-0.99</v>
      </c>
      <c r="J24" s="7">
        <f t="shared" si="3"/>
        <v>-687.06</v>
      </c>
      <c r="K24" s="8">
        <f t="shared" si="4"/>
        <v>6.9400000000000546</v>
      </c>
      <c r="L24" s="6">
        <f t="shared" si="5"/>
        <v>0.16523809523809654</v>
      </c>
    </row>
    <row r="25" spans="1:12" x14ac:dyDescent="0.25">
      <c r="A25" s="5" t="s">
        <v>93</v>
      </c>
      <c r="B25" t="s">
        <v>94</v>
      </c>
      <c r="C25">
        <v>5042</v>
      </c>
      <c r="D25">
        <v>67</v>
      </c>
      <c r="E25">
        <v>1.3299999999999999E-2</v>
      </c>
      <c r="F25">
        <v>3.1</v>
      </c>
      <c r="G25">
        <v>5.98</v>
      </c>
      <c r="H25" t="s">
        <v>32</v>
      </c>
      <c r="I25" s="6">
        <v>0.5</v>
      </c>
      <c r="J25" s="7">
        <f t="shared" si="3"/>
        <v>2.99</v>
      </c>
      <c r="K25" s="8">
        <f t="shared" si="4"/>
        <v>8.9700000000000006</v>
      </c>
      <c r="L25" s="6">
        <f t="shared" si="5"/>
        <v>0.13388059701492538</v>
      </c>
    </row>
    <row r="26" spans="1:12" x14ac:dyDescent="0.25">
      <c r="A26" s="5" t="s">
        <v>69</v>
      </c>
      <c r="B26" t="s">
        <v>70</v>
      </c>
      <c r="C26">
        <v>10089</v>
      </c>
      <c r="D26">
        <v>143</v>
      </c>
      <c r="E26">
        <v>1.4200000000000001E-2</v>
      </c>
      <c r="F26">
        <v>2.9</v>
      </c>
      <c r="G26">
        <v>13.31</v>
      </c>
      <c r="H26" t="s">
        <v>32</v>
      </c>
      <c r="I26" s="6">
        <v>0.5</v>
      </c>
      <c r="J26" s="7">
        <f t="shared" si="3"/>
        <v>6.6550000000000002</v>
      </c>
      <c r="K26" s="8">
        <f t="shared" si="4"/>
        <v>19.965</v>
      </c>
      <c r="L26" s="6">
        <f t="shared" si="5"/>
        <v>0.13961538461538461</v>
      </c>
    </row>
    <row r="27" spans="1:12" x14ac:dyDescent="0.25">
      <c r="A27" s="5" t="s">
        <v>140</v>
      </c>
      <c r="B27" t="s">
        <v>141</v>
      </c>
      <c r="C27">
        <v>363</v>
      </c>
      <c r="D27">
        <v>5</v>
      </c>
      <c r="E27">
        <v>1.38E-2</v>
      </c>
      <c r="F27">
        <v>3.5</v>
      </c>
      <c r="G27">
        <v>0.74</v>
      </c>
      <c r="H27" t="s">
        <v>32</v>
      </c>
      <c r="I27" s="6">
        <v>0.5</v>
      </c>
      <c r="J27" s="7">
        <f t="shared" si="3"/>
        <v>0.37</v>
      </c>
      <c r="K27" s="8">
        <f t="shared" si="4"/>
        <v>1.1099999999999999</v>
      </c>
      <c r="L27" s="6">
        <f t="shared" si="5"/>
        <v>0.22199999999999998</v>
      </c>
    </row>
    <row r="28" spans="1:12" x14ac:dyDescent="0.25">
      <c r="A28" s="5" t="s">
        <v>74</v>
      </c>
      <c r="B28" t="s">
        <v>75</v>
      </c>
      <c r="C28">
        <v>3730</v>
      </c>
      <c r="D28">
        <v>149</v>
      </c>
      <c r="E28">
        <v>3.9899999999999998E-2</v>
      </c>
      <c r="F28">
        <v>2.7</v>
      </c>
      <c r="G28">
        <v>7.75</v>
      </c>
      <c r="H28" t="s">
        <v>24</v>
      </c>
      <c r="I28" s="6">
        <v>0.35</v>
      </c>
      <c r="J28" s="7">
        <f t="shared" si="3"/>
        <v>2.7124999999999999</v>
      </c>
      <c r="K28" s="8">
        <f t="shared" si="4"/>
        <v>10.4625</v>
      </c>
      <c r="L28" s="6">
        <f t="shared" si="5"/>
        <v>7.0218120805369127E-2</v>
      </c>
    </row>
    <row r="29" spans="1:12" x14ac:dyDescent="0.25">
      <c r="A29" s="5" t="s">
        <v>36</v>
      </c>
      <c r="B29" t="s">
        <v>37</v>
      </c>
      <c r="C29">
        <v>47486</v>
      </c>
      <c r="D29">
        <v>1024</v>
      </c>
      <c r="E29">
        <v>2.1600000000000001E-2</v>
      </c>
      <c r="F29">
        <v>3.9</v>
      </c>
      <c r="G29">
        <v>341.98</v>
      </c>
      <c r="H29" t="s">
        <v>38</v>
      </c>
      <c r="I29" s="6">
        <v>-0.8</v>
      </c>
      <c r="J29" s="7">
        <f t="shared" si="3"/>
        <v>-273.584</v>
      </c>
      <c r="K29" s="8">
        <f t="shared" si="4"/>
        <v>68.396000000000015</v>
      </c>
      <c r="L29" s="6">
        <f t="shared" si="5"/>
        <v>6.6792968750000015E-2</v>
      </c>
    </row>
    <row r="30" spans="1:12" x14ac:dyDescent="0.25">
      <c r="A30" s="5" t="s">
        <v>103</v>
      </c>
      <c r="B30" t="s">
        <v>104</v>
      </c>
      <c r="C30">
        <v>3486</v>
      </c>
      <c r="D30">
        <v>55</v>
      </c>
      <c r="E30">
        <v>1.5800000000000002E-2</v>
      </c>
      <c r="F30">
        <v>3.4</v>
      </c>
      <c r="G30">
        <v>4.26</v>
      </c>
      <c r="H30" t="s">
        <v>32</v>
      </c>
      <c r="I30" s="6">
        <v>0.5</v>
      </c>
      <c r="J30" s="7">
        <f t="shared" si="3"/>
        <v>2.13</v>
      </c>
      <c r="K30" s="8">
        <f t="shared" si="4"/>
        <v>6.39</v>
      </c>
      <c r="L30" s="6">
        <f t="shared" si="5"/>
        <v>0.11618181818181818</v>
      </c>
    </row>
    <row r="31" spans="1:12" x14ac:dyDescent="0.25">
      <c r="A31" s="5" t="s">
        <v>105</v>
      </c>
      <c r="B31" t="s">
        <v>106</v>
      </c>
      <c r="C31">
        <v>12007</v>
      </c>
      <c r="D31">
        <v>54</v>
      </c>
      <c r="E31">
        <v>4.4999999999999997E-3</v>
      </c>
      <c r="F31">
        <v>3.5</v>
      </c>
      <c r="G31">
        <v>3.24</v>
      </c>
      <c r="H31" t="s">
        <v>24</v>
      </c>
      <c r="I31" s="6">
        <v>0.35</v>
      </c>
      <c r="J31" s="7">
        <f t="shared" si="3"/>
        <v>1.1339999999999999</v>
      </c>
      <c r="K31" s="8">
        <f t="shared" si="4"/>
        <v>4.3740000000000006</v>
      </c>
      <c r="L31" s="6">
        <f t="shared" si="5"/>
        <v>8.1000000000000016E-2</v>
      </c>
    </row>
    <row r="32" spans="1:12" x14ac:dyDescent="0.25">
      <c r="A32" s="5" t="s">
        <v>64</v>
      </c>
      <c r="B32" t="s">
        <v>65</v>
      </c>
      <c r="C32">
        <v>5808</v>
      </c>
      <c r="D32">
        <v>158</v>
      </c>
      <c r="E32">
        <v>2.7199999999999998E-2</v>
      </c>
      <c r="F32">
        <v>3</v>
      </c>
      <c r="G32">
        <v>75.739999999999995</v>
      </c>
      <c r="H32" t="s">
        <v>66</v>
      </c>
      <c r="I32" s="6">
        <v>-0.86599999999999999</v>
      </c>
      <c r="J32" s="7">
        <f t="shared" si="3"/>
        <v>-65.59084</v>
      </c>
      <c r="K32" s="8">
        <f t="shared" si="4"/>
        <v>10.149159999999995</v>
      </c>
      <c r="L32" s="6">
        <f t="shared" si="5"/>
        <v>6.4235189873417683E-2</v>
      </c>
    </row>
    <row r="33" spans="1:12" x14ac:dyDescent="0.25">
      <c r="A33" s="5" t="s">
        <v>118</v>
      </c>
      <c r="B33" t="s">
        <v>119</v>
      </c>
      <c r="C33">
        <v>1804</v>
      </c>
      <c r="D33">
        <v>25</v>
      </c>
      <c r="E33">
        <v>1.3899999999999999E-2</v>
      </c>
      <c r="F33">
        <v>3.9</v>
      </c>
      <c r="G33">
        <v>1.76</v>
      </c>
      <c r="H33" t="s">
        <v>32</v>
      </c>
      <c r="I33" s="6">
        <v>0.5</v>
      </c>
      <c r="J33" s="7">
        <f t="shared" si="3"/>
        <v>0.88</v>
      </c>
      <c r="K33" s="8">
        <f t="shared" si="4"/>
        <v>2.64</v>
      </c>
      <c r="L33" s="6">
        <f t="shared" si="5"/>
        <v>0.1056</v>
      </c>
    </row>
    <row r="34" spans="1:12" x14ac:dyDescent="0.25">
      <c r="A34" s="5" t="s">
        <v>131</v>
      </c>
      <c r="B34" t="s">
        <v>132</v>
      </c>
      <c r="C34">
        <v>683</v>
      </c>
      <c r="D34">
        <v>21</v>
      </c>
      <c r="E34">
        <v>3.0700000000000002E-2</v>
      </c>
      <c r="F34">
        <v>2.6</v>
      </c>
      <c r="G34">
        <v>2.14</v>
      </c>
      <c r="H34" t="s">
        <v>24</v>
      </c>
      <c r="I34" s="6">
        <v>0.35</v>
      </c>
      <c r="J34" s="7">
        <f t="shared" si="3"/>
        <v>0.749</v>
      </c>
      <c r="K34" s="8">
        <f t="shared" si="4"/>
        <v>2.8890000000000002</v>
      </c>
      <c r="L34" s="6">
        <f t="shared" si="5"/>
        <v>0.13757142857142859</v>
      </c>
    </row>
    <row r="35" spans="1:12" x14ac:dyDescent="0.25">
      <c r="A35" s="5" t="s">
        <v>135</v>
      </c>
      <c r="B35" t="s">
        <v>136</v>
      </c>
      <c r="C35">
        <v>834</v>
      </c>
      <c r="D35">
        <v>13</v>
      </c>
      <c r="E35">
        <v>1.5599999999999999E-2</v>
      </c>
      <c r="F35">
        <v>4</v>
      </c>
      <c r="G35">
        <v>10.44</v>
      </c>
      <c r="H35" t="s">
        <v>137</v>
      </c>
      <c r="I35" s="6" t="s">
        <v>172</v>
      </c>
      <c r="J35" s="7"/>
      <c r="K35" s="8"/>
      <c r="L35" s="6"/>
    </row>
    <row r="36" spans="1:12" x14ac:dyDescent="0.25">
      <c r="A36" s="5" t="s">
        <v>39</v>
      </c>
      <c r="B36" t="s">
        <v>40</v>
      </c>
      <c r="C36">
        <v>36114</v>
      </c>
      <c r="D36">
        <v>851</v>
      </c>
      <c r="E36">
        <v>2.3599999999999999E-2</v>
      </c>
      <c r="F36">
        <v>3.8</v>
      </c>
      <c r="G36">
        <v>239.85</v>
      </c>
      <c r="H36" t="s">
        <v>41</v>
      </c>
      <c r="I36" s="6">
        <v>-0.06</v>
      </c>
      <c r="J36" s="7">
        <f t="shared" ref="J36:J46" si="6">SUM(G36*I36)</f>
        <v>-14.390999999999998</v>
      </c>
      <c r="K36" s="8">
        <f t="shared" ref="K36:K45" si="7">SUM(G36+J36)</f>
        <v>225.459</v>
      </c>
      <c r="L36" s="6">
        <f t="shared" ref="L36:L46" si="8">SUM(K36/D36)</f>
        <v>0.26493419506462984</v>
      </c>
    </row>
    <row r="37" spans="1:12" x14ac:dyDescent="0.25">
      <c r="A37" s="5" t="s">
        <v>133</v>
      </c>
      <c r="B37" t="s">
        <v>134</v>
      </c>
      <c r="C37">
        <v>7017</v>
      </c>
      <c r="D37">
        <v>10</v>
      </c>
      <c r="E37">
        <v>1.4E-3</v>
      </c>
      <c r="F37">
        <v>3.6</v>
      </c>
      <c r="G37">
        <v>0.82</v>
      </c>
      <c r="H37" t="s">
        <v>32</v>
      </c>
      <c r="I37" s="6">
        <v>0.5</v>
      </c>
      <c r="J37" s="7">
        <f t="shared" si="6"/>
        <v>0.41</v>
      </c>
      <c r="K37" s="8">
        <f t="shared" si="7"/>
        <v>1.23</v>
      </c>
      <c r="L37" s="6">
        <f t="shared" si="8"/>
        <v>0.123</v>
      </c>
    </row>
    <row r="38" spans="1:12" x14ac:dyDescent="0.25">
      <c r="A38" s="5" t="s">
        <v>101</v>
      </c>
      <c r="B38" t="s">
        <v>102</v>
      </c>
      <c r="C38">
        <v>10205</v>
      </c>
      <c r="D38">
        <v>60</v>
      </c>
      <c r="E38">
        <v>5.8999999999999999E-3</v>
      </c>
      <c r="F38">
        <v>3.4</v>
      </c>
      <c r="G38">
        <v>9.59</v>
      </c>
      <c r="H38" t="s">
        <v>32</v>
      </c>
      <c r="I38" s="6">
        <v>0.5</v>
      </c>
      <c r="J38" s="7">
        <f t="shared" si="6"/>
        <v>4.7949999999999999</v>
      </c>
      <c r="K38" s="8">
        <f t="shared" si="7"/>
        <v>14.385</v>
      </c>
      <c r="L38" s="6">
        <f t="shared" si="8"/>
        <v>0.23974999999999999</v>
      </c>
    </row>
    <row r="39" spans="1:12" x14ac:dyDescent="0.25">
      <c r="A39" s="5" t="s">
        <v>76</v>
      </c>
      <c r="B39" t="s">
        <v>77</v>
      </c>
      <c r="C39">
        <v>8636</v>
      </c>
      <c r="D39">
        <v>127</v>
      </c>
      <c r="E39">
        <v>1.47E-2</v>
      </c>
      <c r="F39">
        <v>4.0999999999999996</v>
      </c>
      <c r="G39">
        <v>9.49</v>
      </c>
      <c r="H39" t="s">
        <v>24</v>
      </c>
      <c r="I39" s="6">
        <v>0.35</v>
      </c>
      <c r="J39" s="7">
        <f t="shared" si="6"/>
        <v>3.3214999999999999</v>
      </c>
      <c r="K39" s="8">
        <f t="shared" si="7"/>
        <v>12.811500000000001</v>
      </c>
      <c r="L39" s="6">
        <f t="shared" si="8"/>
        <v>0.10087795275590551</v>
      </c>
    </row>
    <row r="40" spans="1:12" x14ac:dyDescent="0.25">
      <c r="A40" s="5" t="s">
        <v>107</v>
      </c>
      <c r="B40" t="s">
        <v>108</v>
      </c>
      <c r="C40">
        <v>8240</v>
      </c>
      <c r="D40">
        <v>42</v>
      </c>
      <c r="E40">
        <v>5.1000000000000004E-3</v>
      </c>
      <c r="F40">
        <v>3.4</v>
      </c>
      <c r="G40">
        <v>2.81</v>
      </c>
      <c r="H40" t="s">
        <v>32</v>
      </c>
      <c r="I40" s="6">
        <v>0.5</v>
      </c>
      <c r="J40" s="7">
        <f t="shared" si="6"/>
        <v>1.405</v>
      </c>
      <c r="K40" s="8">
        <f t="shared" si="7"/>
        <v>4.2149999999999999</v>
      </c>
      <c r="L40" s="6">
        <f t="shared" si="8"/>
        <v>0.10035714285714285</v>
      </c>
    </row>
    <row r="41" spans="1:12" x14ac:dyDescent="0.25">
      <c r="A41" s="5" t="s">
        <v>82</v>
      </c>
      <c r="B41" t="s">
        <v>83</v>
      </c>
      <c r="C41">
        <v>21769</v>
      </c>
      <c r="D41">
        <v>110</v>
      </c>
      <c r="E41">
        <v>5.1000000000000004E-3</v>
      </c>
      <c r="F41">
        <v>3.3</v>
      </c>
      <c r="G41">
        <v>13.01</v>
      </c>
      <c r="H41" t="s">
        <v>24</v>
      </c>
      <c r="I41" s="6">
        <v>0.35</v>
      </c>
      <c r="J41" s="7">
        <f t="shared" si="6"/>
        <v>4.5534999999999997</v>
      </c>
      <c r="K41" s="8">
        <f t="shared" si="7"/>
        <v>17.563499999999998</v>
      </c>
      <c r="L41" s="6">
        <f t="shared" si="8"/>
        <v>0.15966818181818179</v>
      </c>
    </row>
    <row r="42" spans="1:12" x14ac:dyDescent="0.25">
      <c r="A42" s="5" t="s">
        <v>59</v>
      </c>
      <c r="B42" t="s">
        <v>60</v>
      </c>
      <c r="C42">
        <v>9389</v>
      </c>
      <c r="D42">
        <v>170</v>
      </c>
      <c r="E42">
        <v>1.8100000000000002E-2</v>
      </c>
      <c r="F42">
        <v>4</v>
      </c>
      <c r="G42">
        <v>32.630000000000003</v>
      </c>
      <c r="H42" t="s">
        <v>61</v>
      </c>
      <c r="I42" s="6">
        <v>-0.65</v>
      </c>
      <c r="J42" s="7">
        <f t="shared" si="6"/>
        <v>-21.209500000000002</v>
      </c>
      <c r="K42" s="8">
        <f t="shared" si="7"/>
        <v>11.420500000000001</v>
      </c>
      <c r="L42" s="6">
        <f t="shared" si="8"/>
        <v>6.717941176470589E-2</v>
      </c>
    </row>
    <row r="43" spans="1:12" x14ac:dyDescent="0.25">
      <c r="A43" s="5" t="s">
        <v>44</v>
      </c>
      <c r="B43" t="s">
        <v>45</v>
      </c>
      <c r="C43">
        <v>16481</v>
      </c>
      <c r="D43">
        <v>335</v>
      </c>
      <c r="E43">
        <v>2.0299999999999999E-2</v>
      </c>
      <c r="F43">
        <v>4.4000000000000004</v>
      </c>
      <c r="G43">
        <v>44.23</v>
      </c>
      <c r="H43" t="s">
        <v>46</v>
      </c>
      <c r="I43" s="6">
        <v>-1.2E-2</v>
      </c>
      <c r="J43" s="7">
        <f t="shared" si="6"/>
        <v>-0.53076000000000001</v>
      </c>
      <c r="K43" s="8">
        <f t="shared" si="7"/>
        <v>43.699239999999996</v>
      </c>
      <c r="L43" s="6">
        <f t="shared" si="8"/>
        <v>0.13044549253731341</v>
      </c>
    </row>
    <row r="44" spans="1:12" x14ac:dyDescent="0.25">
      <c r="A44" s="5" t="s">
        <v>122</v>
      </c>
      <c r="B44" t="s">
        <v>123</v>
      </c>
      <c r="C44">
        <v>3923</v>
      </c>
      <c r="D44">
        <v>27</v>
      </c>
      <c r="E44">
        <v>6.8999999999999999E-3</v>
      </c>
      <c r="F44">
        <v>3.2</v>
      </c>
      <c r="G44">
        <v>3.65</v>
      </c>
      <c r="H44" t="s">
        <v>32</v>
      </c>
      <c r="I44" s="6">
        <v>0.5</v>
      </c>
      <c r="J44" s="7">
        <f t="shared" si="6"/>
        <v>1.825</v>
      </c>
      <c r="K44" s="8">
        <f t="shared" si="7"/>
        <v>5.4749999999999996</v>
      </c>
      <c r="L44" s="6">
        <f t="shared" si="8"/>
        <v>0.20277777777777775</v>
      </c>
    </row>
    <row r="45" spans="1:12" x14ac:dyDescent="0.25">
      <c r="A45" s="5" t="s">
        <v>116</v>
      </c>
      <c r="B45" t="s">
        <v>117</v>
      </c>
      <c r="C45">
        <v>4228</v>
      </c>
      <c r="D45">
        <v>40</v>
      </c>
      <c r="E45">
        <v>9.4999999999999998E-3</v>
      </c>
      <c r="F45">
        <v>3.1</v>
      </c>
      <c r="G45">
        <v>3.72</v>
      </c>
      <c r="H45" t="s">
        <v>32</v>
      </c>
      <c r="I45" s="6">
        <v>0.5</v>
      </c>
      <c r="J45" s="7">
        <f t="shared" si="6"/>
        <v>1.86</v>
      </c>
      <c r="K45" s="8">
        <f t="shared" si="7"/>
        <v>5.58</v>
      </c>
      <c r="L45" s="6">
        <f t="shared" si="8"/>
        <v>0.13950000000000001</v>
      </c>
    </row>
    <row r="46" spans="1:12" x14ac:dyDescent="0.25">
      <c r="A46" s="5" t="s">
        <v>52</v>
      </c>
      <c r="B46" t="s">
        <v>53</v>
      </c>
      <c r="C46">
        <v>7877</v>
      </c>
      <c r="D46">
        <v>281</v>
      </c>
      <c r="E46">
        <v>3.5700000000000003E-2</v>
      </c>
      <c r="F46">
        <v>3.9</v>
      </c>
      <c r="G46">
        <v>62.76</v>
      </c>
      <c r="H46" t="s">
        <v>54</v>
      </c>
      <c r="I46" s="6">
        <v>0.10199999999999999</v>
      </c>
      <c r="J46" s="7">
        <f t="shared" si="6"/>
        <v>6.4015199999999997</v>
      </c>
      <c r="K46" s="8">
        <f>SUM(G46*I46)</f>
        <v>6.4015199999999997</v>
      </c>
      <c r="L46" s="6">
        <f t="shared" si="8"/>
        <v>2.278120996441281E-2</v>
      </c>
    </row>
    <row r="47" spans="1:12" x14ac:dyDescent="0.25">
      <c r="A47" s="5" t="s">
        <v>142</v>
      </c>
      <c r="B47" t="s">
        <v>143</v>
      </c>
      <c r="C47">
        <v>299</v>
      </c>
      <c r="D47">
        <v>6</v>
      </c>
      <c r="E47">
        <v>2.01E-2</v>
      </c>
      <c r="F47">
        <v>3.8</v>
      </c>
      <c r="G47">
        <v>115</v>
      </c>
      <c r="H47" t="s">
        <v>144</v>
      </c>
      <c r="I47" s="6" t="s">
        <v>172</v>
      </c>
      <c r="J47" s="7"/>
      <c r="K47" s="8"/>
      <c r="L47" s="6"/>
    </row>
    <row r="48" spans="1:12" x14ac:dyDescent="0.25">
      <c r="A48" s="5" t="s">
        <v>84</v>
      </c>
      <c r="B48" t="s">
        <v>85</v>
      </c>
      <c r="C48">
        <v>11795</v>
      </c>
      <c r="D48">
        <v>104</v>
      </c>
      <c r="E48">
        <v>8.8000000000000005E-3</v>
      </c>
      <c r="F48">
        <v>3.6</v>
      </c>
      <c r="G48">
        <v>12.55</v>
      </c>
      <c r="H48" t="s">
        <v>32</v>
      </c>
      <c r="I48" s="6">
        <v>0.5</v>
      </c>
      <c r="J48" s="7">
        <f>SUM(G48*I48)</f>
        <v>6.2750000000000004</v>
      </c>
      <c r="K48" s="8">
        <f>SUM(G48+J48)</f>
        <v>18.825000000000003</v>
      </c>
      <c r="L48" s="6">
        <f>SUM(K48/D48)</f>
        <v>0.18100961538461541</v>
      </c>
    </row>
    <row r="49" spans="1:12" x14ac:dyDescent="0.25">
      <c r="A49" s="5" t="s">
        <v>80</v>
      </c>
      <c r="B49" t="s">
        <v>81</v>
      </c>
      <c r="C49">
        <v>5969</v>
      </c>
      <c r="D49">
        <v>117</v>
      </c>
      <c r="E49">
        <v>1.9599999999999999E-2</v>
      </c>
      <c r="F49">
        <v>3.5</v>
      </c>
      <c r="G49">
        <v>17.75</v>
      </c>
      <c r="H49" t="s">
        <v>32</v>
      </c>
      <c r="I49" s="6">
        <v>0.5</v>
      </c>
      <c r="J49" s="7">
        <f>SUM(G49*I49)</f>
        <v>8.875</v>
      </c>
      <c r="K49" s="8">
        <f>SUM(G49+J49)</f>
        <v>26.625</v>
      </c>
      <c r="L49" s="6">
        <f>SUM(K49/D49)</f>
        <v>0.22756410256410256</v>
      </c>
    </row>
    <row r="50" spans="1:12" x14ac:dyDescent="0.25">
      <c r="A50" s="5" t="s">
        <v>97</v>
      </c>
      <c r="B50" t="s">
        <v>98</v>
      </c>
      <c r="C50">
        <v>2624</v>
      </c>
      <c r="D50">
        <v>59</v>
      </c>
      <c r="E50">
        <v>2.2499999999999999E-2</v>
      </c>
      <c r="F50">
        <v>3.9</v>
      </c>
      <c r="G50">
        <v>6.33</v>
      </c>
      <c r="H50" t="s">
        <v>32</v>
      </c>
      <c r="I50" s="6">
        <v>0.5</v>
      </c>
      <c r="J50" s="7">
        <f>SUM(G50*I50)</f>
        <v>3.165</v>
      </c>
      <c r="K50" s="8">
        <f>SUM(G50+J50)</f>
        <v>9.495000000000001</v>
      </c>
      <c r="L50" s="6">
        <f>SUM(K50/D50)</f>
        <v>0.16093220338983052</v>
      </c>
    </row>
    <row r="51" spans="1:12" x14ac:dyDescent="0.25">
      <c r="A51" s="5" t="s">
        <v>71</v>
      </c>
      <c r="B51" t="s">
        <v>72</v>
      </c>
      <c r="C51">
        <v>7455</v>
      </c>
      <c r="D51">
        <v>154</v>
      </c>
      <c r="E51">
        <v>2.07E-2</v>
      </c>
      <c r="F51">
        <v>4.8</v>
      </c>
      <c r="G51">
        <v>31.77</v>
      </c>
      <c r="H51" t="s">
        <v>73</v>
      </c>
      <c r="I51" s="6" t="s">
        <v>172</v>
      </c>
      <c r="J51" s="7"/>
      <c r="K51" s="8"/>
      <c r="L51" s="6"/>
    </row>
    <row r="52" spans="1:12" x14ac:dyDescent="0.25">
      <c r="A52" s="5" t="s">
        <v>33</v>
      </c>
      <c r="B52" t="s">
        <v>34</v>
      </c>
      <c r="C52">
        <v>78193</v>
      </c>
      <c r="D52">
        <v>1324</v>
      </c>
      <c r="E52">
        <v>1.6899999999999998E-2</v>
      </c>
      <c r="F52">
        <v>3.7</v>
      </c>
      <c r="G52">
        <v>326.37</v>
      </c>
      <c r="H52" t="s">
        <v>35</v>
      </c>
      <c r="I52" s="6">
        <v>0.75</v>
      </c>
      <c r="J52" s="7">
        <f>SUM(G52*I52)</f>
        <v>244.7775</v>
      </c>
      <c r="K52" s="8">
        <f>SUM(G52+J52)</f>
        <v>571.14750000000004</v>
      </c>
      <c r="L52" s="6">
        <f>SUM(K52/D52)</f>
        <v>0.43138028700906345</v>
      </c>
    </row>
    <row r="53" spans="1:12" x14ac:dyDescent="0.25">
      <c r="A53" s="5" t="s">
        <v>88</v>
      </c>
      <c r="B53" t="s">
        <v>89</v>
      </c>
      <c r="C53">
        <v>14818</v>
      </c>
      <c r="D53">
        <v>86</v>
      </c>
      <c r="E53">
        <v>5.7999999999999996E-3</v>
      </c>
      <c r="F53">
        <v>3.3</v>
      </c>
      <c r="G53">
        <v>179.43</v>
      </c>
      <c r="H53" t="s">
        <v>90</v>
      </c>
      <c r="I53" s="6">
        <v>-0.95</v>
      </c>
      <c r="J53" s="7">
        <f>SUM(G53*I53)</f>
        <v>-170.45849999999999</v>
      </c>
      <c r="K53" s="8">
        <f>SUM(G53+J53)</f>
        <v>8.9715000000000202</v>
      </c>
      <c r="L53" s="6">
        <f>SUM(K53/D53)</f>
        <v>0.10431976744186069</v>
      </c>
    </row>
    <row r="54" spans="1:12" x14ac:dyDescent="0.25">
      <c r="A54" s="5" t="s">
        <v>22</v>
      </c>
      <c r="B54" t="s">
        <v>23</v>
      </c>
      <c r="C54">
        <v>314012</v>
      </c>
      <c r="D54">
        <v>5661</v>
      </c>
      <c r="E54">
        <v>1.7999999999999999E-2</v>
      </c>
      <c r="F54">
        <v>4.2</v>
      </c>
      <c r="G54">
        <v>2227.67</v>
      </c>
      <c r="H54" t="s">
        <v>24</v>
      </c>
      <c r="I54" s="6">
        <v>0.35</v>
      </c>
      <c r="J54" s="7">
        <f>SUM(G54*I54)</f>
        <v>779.68449999999996</v>
      </c>
      <c r="K54" s="8">
        <f>SUM(G54+J54)</f>
        <v>3007.3544999999999</v>
      </c>
      <c r="L54" s="6">
        <f>SUM(K54/D54)</f>
        <v>0.53124085850556435</v>
      </c>
    </row>
    <row r="55" spans="1:12" x14ac:dyDescent="0.25">
      <c r="A55" s="5" t="s">
        <v>166</v>
      </c>
      <c r="B55" t="s">
        <v>167</v>
      </c>
      <c r="C55">
        <f>SUM(C2:C54)</f>
        <v>1171477</v>
      </c>
      <c r="D55">
        <f>SUM(D2:D54)</f>
        <v>21951</v>
      </c>
      <c r="E55">
        <f>AVERAGE(E2:E54)</f>
        <v>1.5347169811320753E-2</v>
      </c>
      <c r="F55">
        <f>AVERAGE(F2:F54)</f>
        <v>3.5905660377358495</v>
      </c>
      <c r="G55">
        <f>SUM(G2:G54)</f>
        <v>5884.619999999999</v>
      </c>
      <c r="I55" s="6">
        <v>0.35</v>
      </c>
      <c r="J55" s="7"/>
      <c r="K55" s="8">
        <f>SUM(K2:K54)</f>
        <v>5757.5548199999994</v>
      </c>
      <c r="L55" s="6">
        <v>0.26300000000000001</v>
      </c>
    </row>
    <row r="56" spans="1:12" x14ac:dyDescent="0.25">
      <c r="I56" t="s">
        <v>172</v>
      </c>
    </row>
    <row r="57" spans="1:12" x14ac:dyDescent="0.25">
      <c r="I57" t="s">
        <v>172</v>
      </c>
    </row>
    <row r="58" spans="1:12" x14ac:dyDescent="0.25">
      <c r="I58" t="s">
        <v>172</v>
      </c>
    </row>
    <row r="59" spans="1:12" x14ac:dyDescent="0.25">
      <c r="I59" t="s">
        <v>172</v>
      </c>
    </row>
    <row r="60" spans="1:12" x14ac:dyDescent="0.25">
      <c r="I60" t="s">
        <v>172</v>
      </c>
    </row>
    <row r="61" spans="1:12" x14ac:dyDescent="0.25">
      <c r="I61" t="s">
        <v>172</v>
      </c>
    </row>
    <row r="62" spans="1:12" x14ac:dyDescent="0.25">
      <c r="I62" t="s">
        <v>172</v>
      </c>
    </row>
    <row r="63" spans="1:12" x14ac:dyDescent="0.25">
      <c r="I63" t="s">
        <v>172</v>
      </c>
    </row>
  </sheetData>
  <sortState ref="A2:H54">
    <sortCondition ref="A2:A54"/>
  </sortState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Manager account report-9</vt:lpstr>
      <vt:lpstr>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Smith</dc:creator>
  <cp:lastModifiedBy>chase lowe</cp:lastModifiedBy>
  <dcterms:created xsi:type="dcterms:W3CDTF">2017-07-10T00:10:25Z</dcterms:created>
  <dcterms:modified xsi:type="dcterms:W3CDTF">2017-07-10T02:32:05Z</dcterms:modified>
</cp:coreProperties>
</file>